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Veikla" sheetId="2" r:id="rId2"/>
  </sheets>
  <definedNames>
    <definedName name="_xlnm.Print_Area" localSheetId="0">'Pavadinimas'!$A$1:$P$33</definedName>
    <definedName name="_xlnm.Print_Area" localSheetId="1">'Veikla'!$A$1:$AV$9</definedName>
  </definedNames>
  <calcPr fullCalcOnLoad="1"/>
</workbook>
</file>

<file path=xl/sharedStrings.xml><?xml version="1.0" encoding="utf-8"?>
<sst xmlns="http://schemas.openxmlformats.org/spreadsheetml/2006/main" count="164" uniqueCount="87">
  <si>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</si>
  <si>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</si>
  <si>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</si>
  <si>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</si>
  <si>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</si>
  <si>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</si>
  <si>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</si>
  <si>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</si>
  <si>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</si>
  <si>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</si>
  <si>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</si>
  <si>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</si>
  <si>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</si>
  <si>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</si>
  <si>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</si>
  <si>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</si>
  <si>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</si>
  <si>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</si>
  <si>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</si>
  <si>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Mėgėjų meno kolektyvų koncertai, spektakliai</t>
  </si>
  <si>
    <t xml:space="preserve">Išvykose užsienyje (skaičiuojama 1 išvyka - 1 renginys) </t>
  </si>
  <si>
    <t xml:space="preserve">Dalyviai išvykose </t>
  </si>
  <si>
    <t>5. VEIKLA (skaičius)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</si>
  <si>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</si>
  <si>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</si>
  <si>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</si>
  <si>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</si>
  <si>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 xml:space="preserve">                                                                                                                                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</si>
  <si>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</si>
  <si>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</si>
  <si>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</si>
  <si>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</si>
  <si>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</si>
  <si>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</si>
  <si>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</si>
  <si>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>_________________________________________________________________________________________</t>
  </si>
  <si>
    <t xml:space="preserve">Titulinis </t>
  </si>
  <si>
    <t>(savivaldybė)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</si>
  <si>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</si>
  <si>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</si>
  <si>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</si>
  <si>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</si>
  <si>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</si>
  <si>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</si>
  <si>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</si>
  <si>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</si>
  <si>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>Iš jų tarptautinių konkursų, festivalių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</si>
  <si>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</si>
  <si>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</si>
  <si>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</si>
  <si>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</si>
  <si>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</si>
  <si>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</si>
  <si>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</si>
  <si>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</si>
  <si>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</si>
  <si>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</si>
  <si>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</si>
  <si>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</si>
  <si>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</si>
  <si>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 xml:space="preserve">Įstaiga, atliekanti kultūros funkcijas 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</si>
  <si>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</si>
  <si>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</si>
  <si>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</si>
  <si>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</si>
  <si>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</si>
  <si>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</si>
  <si>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</si>
  <si>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</si>
  <si>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</si>
  <si>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</si>
  <si>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</si>
  <si>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</si>
  <si>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</si>
  <si>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</si>
  <si>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</si>
  <si>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</si>
  <si>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</si>
  <si>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</si>
  <si>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</si>
  <si>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</si>
  <si>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</si>
  <si>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</si>
  <si>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</si>
  <si>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Aleksandravėlės k.c.</t>
  </si>
  <si>
    <t>Renginiai</t>
  </si>
  <si>
    <t>2015m.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</si>
</sst>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23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0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8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8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18" fillId="34" borderId="10" xfId="0" applyFont="1" applyFill="1" applyBorder="1" applyAlignment="1">
      <alignment horizontal="left" vertical="center"/>
    </xf>
    <xf numFmtId="0" fontId="52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/>
    </xf>
    <xf numFmtId="0" fontId="5" fillId="1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9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center" vertical="top" wrapText="1"/>
    </xf>
    <xf numFmtId="0" fontId="7" fillId="9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8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1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textRotation="90" wrapText="1"/>
    </xf>
    <xf numFmtId="0" fontId="8" fillId="0" borderId="19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textRotation="90" wrapText="1"/>
    </xf>
    <xf numFmtId="0" fontId="6" fillId="0" borderId="11" xfId="0" applyFont="1" applyFill="1" applyBorder="1" applyAlignment="1">
      <alignment textRotation="90" wrapText="1"/>
    </xf>
    <xf numFmtId="0" fontId="3" fillId="0" borderId="18" xfId="0" applyFont="1" applyFill="1" applyBorder="1" applyAlignment="1">
      <alignment horizontal="left" vertical="top" textRotation="90" wrapText="1"/>
    </xf>
    <xf numFmtId="0" fontId="3" fillId="0" borderId="11" xfId="0" applyFont="1" applyFill="1" applyBorder="1" applyAlignment="1">
      <alignment horizontal="left" vertical="top" textRotation="90" wrapText="1"/>
    </xf>
    <xf numFmtId="0" fontId="6" fillId="0" borderId="18" xfId="0" applyFont="1" applyFill="1" applyBorder="1" applyAlignment="1">
      <alignment vertical="top" textRotation="90" wrapText="1"/>
    </xf>
    <xf numFmtId="0" fontId="6" fillId="0" borderId="11" xfId="0" applyFont="1" applyFill="1" applyBorder="1" applyAlignment="1">
      <alignment vertical="top" textRotation="90" wrapText="1"/>
    </xf>
    <xf numFmtId="0" fontId="6" fillId="0" borderId="18" xfId="0" applyFont="1" applyFill="1" applyBorder="1" applyAlignment="1">
      <alignment horizontal="left" vertical="top" textRotation="90" wrapText="1"/>
    </xf>
    <xf numFmtId="0" fontId="6" fillId="0" borderId="11" xfId="0" applyFont="1" applyFill="1" applyBorder="1" applyAlignment="1">
      <alignment horizontal="left" vertical="top" textRotation="90" wrapText="1"/>
    </xf>
    <xf numFmtId="0" fontId="5" fillId="0" borderId="18" xfId="0" applyFont="1" applyFill="1" applyBorder="1" applyAlignment="1">
      <alignment horizontal="left" textRotation="90" wrapText="1"/>
    </xf>
    <xf numFmtId="0" fontId="5" fillId="0" borderId="19" xfId="0" applyFont="1" applyFill="1" applyBorder="1" applyAlignment="1">
      <alignment horizontal="left" textRotation="90" wrapText="1"/>
    </xf>
    <xf numFmtId="0" fontId="5" fillId="0" borderId="11" xfId="0" applyFont="1" applyFill="1" applyBorder="1" applyAlignment="1">
      <alignment horizontal="left" textRotation="90" wrapText="1"/>
    </xf>
    <xf numFmtId="0" fontId="3" fillId="37" borderId="18" xfId="0" applyFont="1" applyFill="1" applyBorder="1" applyAlignment="1">
      <alignment textRotation="90" wrapText="1"/>
    </xf>
    <xf numFmtId="0" fontId="3" fillId="37" borderId="11" xfId="0" applyFont="1" applyFill="1" applyBorder="1" applyAlignment="1">
      <alignment textRotation="90" wrapText="1"/>
    </xf>
    <xf numFmtId="0" fontId="5" fillId="0" borderId="18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7" fillId="9" borderId="18" xfId="0" applyFont="1" applyFill="1" applyBorder="1" applyAlignment="1">
      <alignment horizontal="left" textRotation="90" wrapText="1"/>
    </xf>
    <xf numFmtId="0" fontId="7" fillId="9" borderId="19" xfId="0" applyFont="1" applyFill="1" applyBorder="1" applyAlignment="1">
      <alignment horizontal="left" textRotation="90" wrapText="1"/>
    </xf>
    <xf numFmtId="0" fontId="7" fillId="9" borderId="11" xfId="0" applyFont="1" applyFill="1" applyBorder="1" applyAlignment="1">
      <alignment horizontal="left" textRotation="90" wrapText="1"/>
    </xf>
    <xf numFmtId="0" fontId="6" fillId="9" borderId="18" xfId="0" applyFont="1" applyFill="1" applyBorder="1" applyAlignment="1">
      <alignment textRotation="90" wrapText="1"/>
    </xf>
    <xf numFmtId="0" fontId="6" fillId="9" borderId="11" xfId="0" applyFont="1" applyFill="1" applyBorder="1" applyAlignment="1">
      <alignment textRotation="90" wrapText="1"/>
    </xf>
    <xf numFmtId="0" fontId="6" fillId="36" borderId="18" xfId="0" applyFont="1" applyFill="1" applyBorder="1" applyAlignment="1">
      <alignment textRotation="90" wrapText="1"/>
    </xf>
    <xf numFmtId="0" fontId="6" fillId="36" borderId="11" xfId="0" applyFont="1" applyFill="1" applyBorder="1" applyAlignment="1">
      <alignment textRotation="90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left" textRotation="90" wrapText="1"/>
    </xf>
    <xf numFmtId="0" fontId="7" fillId="35" borderId="19" xfId="0" applyFont="1" applyFill="1" applyBorder="1" applyAlignment="1">
      <alignment horizontal="left" textRotation="90" wrapText="1"/>
    </xf>
    <xf numFmtId="0" fontId="7" fillId="35" borderId="11" xfId="0" applyFont="1" applyFill="1" applyBorder="1" applyAlignment="1">
      <alignment horizontal="left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3525"/>
          <c:w val="0.846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Veikla!$B$33</c:f>
              <c:strCache>
                <c:ptCount val="1"/>
                <c:pt idx="0">
                  <c:v>Renginiai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Veikla!$A$34:$A$56</c:f>
              <c:strCache/>
            </c:strRef>
          </c:cat>
          <c:val>
            <c:numRef>
              <c:f>Veikla!$B$34:$B$56</c:f>
              <c:numCache/>
            </c:numRef>
          </c:val>
        </c:ser>
        <c:axId val="45472189"/>
        <c:axId val="6596518"/>
      </c:bar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2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5275"/>
          <c:w val="0.121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325"/>
          <c:w val="0.842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Veikla!$B$33</c:f>
              <c:strCache>
                <c:ptCount val="1"/>
                <c:pt idx="0">
                  <c:v>Renginiai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Veikla!$A$34:$A$56</c:f>
              <c:strCache/>
            </c:strRef>
          </c:cat>
          <c:val>
            <c:numRef>
              <c:f>Veikla!$B$34:$B$56</c:f>
              <c:numCache/>
            </c:numRef>
          </c:val>
        </c:ser>
        <c:ser>
          <c:idx val="1"/>
          <c:order val="1"/>
          <c:tx>
            <c:strRef>
              <c:f>Veikla!$C$33</c:f>
              <c:strCache>
                <c:ptCount val="1"/>
                <c:pt idx="0">
                  <c:v>2015m.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Veikla!$A$34:$A$56</c:f>
              <c:strCache/>
            </c:strRef>
          </c:cat>
          <c:val>
            <c:numRef>
              <c:f>Veikla!$C$34:$C$56</c:f>
              <c:numCache/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55920"/>
        <c:crosses val="autoZero"/>
        <c:auto val="1"/>
        <c:lblOffset val="100"/>
        <c:tickLblSkip val="1"/>
        <c:noMultiLvlLbl val="0"/>
      </c:catAx>
      <c:valAx>
        <c:axId val="64555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8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40925"/>
          <c:w val="0.1237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1325"/>
          <c:w val="0.866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Veikla!$A$65:$A$87</c:f>
              <c:strCache/>
            </c:strRef>
          </c:cat>
          <c:val>
            <c:numRef>
              <c:f>Veikla!$B$65:$B$87</c:f>
              <c:numCache/>
            </c:numRef>
          </c:val>
        </c:ser>
        <c:axId val="44132369"/>
        <c:axId val="61647002"/>
      </c:bar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32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525"/>
          <c:w val="0.098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1325"/>
          <c:w val="0.87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Veikla!$A$89:$A$111</c:f>
              <c:strCache/>
            </c:strRef>
          </c:cat>
          <c:val>
            <c:numRef>
              <c:f>Veikla!$B$89:$B$111</c:f>
              <c:numCache/>
            </c:numRef>
          </c:val>
        </c:ser>
        <c:axId val="17952107"/>
        <c:axId val="27351236"/>
      </c:bar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5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4525"/>
          <c:w val="0.096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36</xdr:row>
      <xdr:rowOff>180975</xdr:rowOff>
    </xdr:from>
    <xdr:to>
      <xdr:col>17</xdr:col>
      <xdr:colOff>257175</xdr:colOff>
      <xdr:row>50</xdr:row>
      <xdr:rowOff>152400</xdr:rowOff>
    </xdr:to>
    <xdr:graphicFrame>
      <xdr:nvGraphicFramePr>
        <xdr:cNvPr id="1" name="Diagrama 1"/>
        <xdr:cNvGraphicFramePr/>
      </xdr:nvGraphicFramePr>
      <xdr:xfrm>
        <a:off x="2533650" y="10039350"/>
        <a:ext cx="55816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52</xdr:row>
      <xdr:rowOff>171450</xdr:rowOff>
    </xdr:from>
    <xdr:to>
      <xdr:col>18</xdr:col>
      <xdr:colOff>19050</xdr:colOff>
      <xdr:row>63</xdr:row>
      <xdr:rowOff>123825</xdr:rowOff>
    </xdr:to>
    <xdr:graphicFrame>
      <xdr:nvGraphicFramePr>
        <xdr:cNvPr id="2" name="Diagrama 2"/>
        <xdr:cNvGraphicFramePr/>
      </xdr:nvGraphicFramePr>
      <xdr:xfrm>
        <a:off x="2705100" y="13077825"/>
        <a:ext cx="54578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70</xdr:row>
      <xdr:rowOff>133350</xdr:rowOff>
    </xdr:from>
    <xdr:to>
      <xdr:col>21</xdr:col>
      <xdr:colOff>19050</xdr:colOff>
      <xdr:row>84</xdr:row>
      <xdr:rowOff>104775</xdr:rowOff>
    </xdr:to>
    <xdr:graphicFrame>
      <xdr:nvGraphicFramePr>
        <xdr:cNvPr id="3" name="Diagrama 1"/>
        <xdr:cNvGraphicFramePr/>
      </xdr:nvGraphicFramePr>
      <xdr:xfrm>
        <a:off x="3905250" y="17249775"/>
        <a:ext cx="52006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96</xdr:row>
      <xdr:rowOff>114300</xdr:rowOff>
    </xdr:from>
    <xdr:to>
      <xdr:col>21</xdr:col>
      <xdr:colOff>123825</xdr:colOff>
      <xdr:row>109</xdr:row>
      <xdr:rowOff>276225</xdr:rowOff>
    </xdr:to>
    <xdr:graphicFrame>
      <xdr:nvGraphicFramePr>
        <xdr:cNvPr id="4" name="Diagrama 2"/>
        <xdr:cNvGraphicFramePr/>
      </xdr:nvGraphicFramePr>
      <xdr:xfrm>
        <a:off x="3905250" y="22983825"/>
        <a:ext cx="5305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6" t="s">
        <v>36</v>
      </c>
      <c r="J1" s="65"/>
      <c r="K1" s="66"/>
      <c r="L1" s="66"/>
      <c r="M1" s="66"/>
      <c r="N1" s="66"/>
      <c r="O1" s="66"/>
    </row>
    <row r="2" spans="1:15" ht="15" customHeight="1">
      <c r="A2" s="18" t="s">
        <v>23</v>
      </c>
      <c r="J2" s="66"/>
      <c r="K2" s="66"/>
      <c r="L2" s="66"/>
      <c r="M2" s="66"/>
      <c r="N2" s="66"/>
      <c r="O2" s="66"/>
    </row>
    <row r="3" spans="1:15" ht="15">
      <c r="A3" s="18"/>
      <c r="K3" s="10"/>
      <c r="L3" s="10"/>
      <c r="M3" s="10"/>
      <c r="N3" s="10"/>
      <c r="O3" s="10"/>
    </row>
    <row r="4" spans="1:15" ht="15">
      <c r="A4" s="18"/>
      <c r="C4" s="20" t="s">
        <v>24</v>
      </c>
      <c r="K4" s="10"/>
      <c r="L4" s="10"/>
      <c r="M4" s="10"/>
      <c r="N4" s="10"/>
      <c r="O4" s="10"/>
    </row>
    <row r="5" spans="1:15" ht="15">
      <c r="A5" s="18"/>
      <c r="C5" s="20" t="s">
        <v>37</v>
      </c>
      <c r="K5" s="10"/>
      <c r="L5" s="10"/>
      <c r="M5" s="10"/>
      <c r="N5" s="10"/>
      <c r="O5" s="10"/>
    </row>
    <row r="6" spans="1:15" ht="15">
      <c r="A6" s="18"/>
      <c r="C6" s="20"/>
      <c r="K6" s="10"/>
      <c r="L6" s="10"/>
      <c r="M6" s="10"/>
      <c r="N6" s="10"/>
      <c r="O6" s="10"/>
    </row>
    <row r="7" spans="1:15" ht="15">
      <c r="A7" s="18"/>
      <c r="C7" s="20" t="s">
        <v>35</v>
      </c>
      <c r="K7" s="10"/>
      <c r="L7" s="10"/>
      <c r="M7" s="10"/>
      <c r="N7" s="10"/>
      <c r="O7" s="10"/>
    </row>
    <row r="8" spans="1:3" ht="14.25">
      <c r="A8" s="21"/>
      <c r="C8" s="20" t="s">
        <v>50</v>
      </c>
    </row>
    <row r="9" spans="1:11" ht="15">
      <c r="A9" s="8"/>
      <c r="B9" s="9"/>
      <c r="C9" s="20"/>
      <c r="D9" s="9"/>
      <c r="E9" s="8"/>
      <c r="F9" s="8"/>
      <c r="G9" s="8"/>
      <c r="H9" s="8"/>
      <c r="I9" s="8"/>
      <c r="J9" s="8"/>
      <c r="K9" s="8"/>
    </row>
    <row r="10" spans="1:15" ht="15">
      <c r="A10" s="9"/>
      <c r="B10" s="8"/>
      <c r="C10" s="8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1" ht="1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s="11" t="s">
        <v>51</v>
      </c>
      <c r="B12" s="8"/>
      <c r="C12" s="8"/>
      <c r="D12" s="8"/>
      <c r="E12" s="22"/>
      <c r="F12" s="22"/>
      <c r="G12" s="22"/>
      <c r="H12" s="8"/>
      <c r="I12" s="8"/>
      <c r="J12" s="8"/>
      <c r="K12" s="8"/>
    </row>
    <row r="13" spans="1:11" ht="15">
      <c r="A13" s="12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 t="s">
        <v>27</v>
      </c>
      <c r="B16" s="8"/>
      <c r="C16" s="8"/>
      <c r="D16" s="8"/>
      <c r="E16" s="8"/>
      <c r="F16" s="8"/>
      <c r="G16" s="14" t="s">
        <v>52</v>
      </c>
      <c r="H16" s="14"/>
      <c r="I16" s="14"/>
      <c r="J16" s="8"/>
      <c r="K16" s="8"/>
    </row>
    <row r="17" spans="1:11" ht="15">
      <c r="A17" s="8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4.25" customHeight="1">
      <c r="A20" s="19" t="s">
        <v>53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6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</row>
    <row r="24" spans="1:14" s="15" customFormat="1" ht="13.5">
      <c r="A24" s="19"/>
      <c r="B24" s="25"/>
      <c r="C24" s="26" t="s">
        <v>54</v>
      </c>
      <c r="D24" s="25"/>
      <c r="E24" s="25"/>
      <c r="F24" s="25"/>
      <c r="G24" s="25"/>
      <c r="H24" s="25" t="s">
        <v>55</v>
      </c>
      <c r="I24" s="25"/>
      <c r="J24" s="25"/>
      <c r="K24" s="25"/>
      <c r="M24" s="18" t="s">
        <v>56</v>
      </c>
      <c r="N24" s="18"/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6" ht="15.75" customHeight="1">
      <c r="A27" s="69" t="s">
        <v>57</v>
      </c>
      <c r="B27" s="70"/>
      <c r="C27" s="70"/>
      <c r="D27" s="70"/>
      <c r="E27" s="70"/>
      <c r="F27" s="70"/>
      <c r="G27" s="70"/>
      <c r="H27" s="70"/>
      <c r="I27" s="69" t="s">
        <v>58</v>
      </c>
      <c r="J27" s="70"/>
      <c r="K27" s="70"/>
      <c r="L27" s="70"/>
      <c r="M27" s="70"/>
      <c r="N27" s="70"/>
      <c r="O27" s="70"/>
      <c r="P27" s="73"/>
    </row>
    <row r="28" spans="1:16" ht="15.75" customHeight="1">
      <c r="A28" s="71"/>
      <c r="B28" s="72"/>
      <c r="C28" s="72"/>
      <c r="D28" s="72"/>
      <c r="E28" s="72"/>
      <c r="F28" s="72"/>
      <c r="G28" s="72"/>
      <c r="H28" s="72"/>
      <c r="I28" s="71"/>
      <c r="J28" s="72"/>
      <c r="K28" s="72"/>
      <c r="L28" s="72"/>
      <c r="M28" s="72"/>
      <c r="N28" s="72"/>
      <c r="O28" s="72"/>
      <c r="P28" s="74"/>
    </row>
    <row r="29" spans="1:15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M29" s="75"/>
      <c r="N29" s="75"/>
      <c r="O29" s="75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27"/>
      <c r="M32" s="27"/>
      <c r="N32" s="27"/>
      <c r="O32" s="27"/>
      <c r="P32" s="27"/>
    </row>
    <row r="33" spans="1:17" ht="14.25">
      <c r="A33" s="28" t="s">
        <v>59</v>
      </c>
      <c r="B33" s="28"/>
      <c r="C33" s="29"/>
      <c r="D33" s="29"/>
      <c r="E33" s="29"/>
      <c r="F33" s="18"/>
      <c r="G33" s="18"/>
      <c r="H33" s="18"/>
      <c r="I33" s="18"/>
      <c r="J33" s="18"/>
      <c r="K33" s="18"/>
      <c r="L33" s="29"/>
      <c r="Q33" s="27"/>
    </row>
    <row r="34" spans="1:11" ht="15">
      <c r="A34" s="30"/>
      <c r="B34" s="30"/>
      <c r="C34" s="14"/>
      <c r="D34" s="14"/>
      <c r="E34" s="14"/>
      <c r="F34" s="8"/>
      <c r="G34" s="8"/>
      <c r="H34" s="8"/>
      <c r="I34" s="8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1"/>
  <sheetViews>
    <sheetView tabSelected="1" zoomScalePageLayoutView="0" workbookViewId="0" topLeftCell="A96">
      <selection activeCell="E83" sqref="E83"/>
    </sheetView>
  </sheetViews>
  <sheetFormatPr defaultColWidth="9.140625" defaultRowHeight="15"/>
  <cols>
    <col min="1" max="1" width="19.00390625" style="4" customWidth="1"/>
    <col min="2" max="2" width="5.8515625" style="4" customWidth="1"/>
    <col min="3" max="3" width="7.28125" style="4" customWidth="1"/>
    <col min="4" max="4" width="8.7109375" style="4" customWidth="1"/>
    <col min="5" max="5" width="9.140625" style="4" customWidth="1"/>
    <col min="6" max="6" width="6.28125" style="4" customWidth="1"/>
    <col min="7" max="8" width="5.28125" style="4" customWidth="1"/>
    <col min="9" max="9" width="4.28125" style="4" customWidth="1"/>
    <col min="10" max="10" width="6.140625" style="4" customWidth="1"/>
    <col min="11" max="12" width="4.8515625" style="4" customWidth="1"/>
    <col min="13" max="13" width="6.00390625" style="4" customWidth="1"/>
    <col min="14" max="15" width="6.28125" style="4" customWidth="1"/>
    <col min="16" max="16" width="5.140625" style="4" customWidth="1"/>
    <col min="17" max="17" width="7.140625" style="4" customWidth="1"/>
    <col min="18" max="18" width="4.28125" style="4" customWidth="1"/>
    <col min="19" max="19" width="5.00390625" style="4" customWidth="1"/>
    <col min="20" max="20" width="3.8515625" style="4" customWidth="1"/>
    <col min="21" max="21" width="5.28125" style="4" customWidth="1"/>
    <col min="22" max="23" width="4.421875" style="4" customWidth="1"/>
    <col min="24" max="24" width="5.57421875" style="4" customWidth="1"/>
    <col min="25" max="25" width="5.7109375" style="4" customWidth="1"/>
    <col min="26" max="26" width="4.7109375" style="4" customWidth="1"/>
    <col min="27" max="27" width="5.8515625" style="4" customWidth="1"/>
    <col min="28" max="28" width="6.00390625" style="4" customWidth="1"/>
    <col min="29" max="29" width="7.57421875" style="4" customWidth="1"/>
    <col min="30" max="30" width="6.8515625" style="4" customWidth="1"/>
    <col min="31" max="31" width="7.140625" style="4" customWidth="1"/>
    <col min="32" max="32" width="5.140625" style="4" customWidth="1"/>
    <col min="33" max="33" width="5.7109375" style="4" customWidth="1"/>
    <col min="34" max="34" width="5.28125" style="4" customWidth="1"/>
    <col min="35" max="35" width="6.8515625" style="4" customWidth="1"/>
    <col min="36" max="39" width="6.140625" style="4" customWidth="1"/>
    <col min="40" max="40" width="8.140625" style="4" customWidth="1"/>
    <col min="41" max="41" width="5.28125" style="4" customWidth="1"/>
    <col min="42" max="47" width="5.8515625" style="4" customWidth="1"/>
    <col min="48" max="48" width="5.57421875" style="4" customWidth="1"/>
    <col min="49" max="16384" width="9.140625" style="4" customWidth="1"/>
  </cols>
  <sheetData>
    <row r="1" spans="1:83" s="5" customFormat="1" ht="36" customHeight="1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48" s="5" customFormat="1" ht="30.75" customHeight="1">
      <c r="A2" s="86" t="s">
        <v>60</v>
      </c>
      <c r="B2" s="80" t="s">
        <v>19</v>
      </c>
      <c r="C2" s="81"/>
      <c r="D2" s="81"/>
      <c r="E2" s="81"/>
      <c r="F2" s="81"/>
      <c r="G2" s="82"/>
      <c r="H2" s="115" t="s">
        <v>1</v>
      </c>
      <c r="I2" s="116"/>
      <c r="J2" s="116"/>
      <c r="K2" s="116"/>
      <c r="L2" s="116"/>
      <c r="M2" s="116"/>
      <c r="N2" s="116"/>
      <c r="O2" s="117"/>
      <c r="P2" s="80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108" t="s">
        <v>38</v>
      </c>
      <c r="AF2" s="100" t="s">
        <v>2</v>
      </c>
      <c r="AG2" s="105" t="s">
        <v>30</v>
      </c>
      <c r="AH2" s="100" t="s">
        <v>3</v>
      </c>
      <c r="AI2" s="100" t="s">
        <v>31</v>
      </c>
      <c r="AJ2" s="89" t="s">
        <v>39</v>
      </c>
      <c r="AK2" s="89" t="s">
        <v>40</v>
      </c>
      <c r="AL2" s="105" t="s">
        <v>41</v>
      </c>
      <c r="AM2" s="105" t="s">
        <v>42</v>
      </c>
      <c r="AN2" s="121" t="s">
        <v>43</v>
      </c>
      <c r="AO2" s="100" t="s">
        <v>0</v>
      </c>
      <c r="AP2" s="105" t="s">
        <v>32</v>
      </c>
      <c r="AQ2" s="100" t="s">
        <v>33</v>
      </c>
      <c r="AR2" s="100" t="s">
        <v>34</v>
      </c>
      <c r="AS2" s="89" t="s">
        <v>46</v>
      </c>
      <c r="AT2" s="89" t="s">
        <v>47</v>
      </c>
      <c r="AU2" s="105" t="s">
        <v>48</v>
      </c>
      <c r="AV2" s="105" t="s">
        <v>49</v>
      </c>
    </row>
    <row r="3" spans="1:49" s="6" customFormat="1" ht="15" customHeight="1" hidden="1">
      <c r="A3" s="87"/>
      <c r="B3" s="83"/>
      <c r="C3" s="84"/>
      <c r="D3" s="84"/>
      <c r="E3" s="84"/>
      <c r="F3" s="84"/>
      <c r="G3" s="85"/>
      <c r="H3" s="118"/>
      <c r="I3" s="119"/>
      <c r="J3" s="119"/>
      <c r="K3" s="119"/>
      <c r="L3" s="119"/>
      <c r="M3" s="119"/>
      <c r="N3" s="119"/>
      <c r="O3" s="120"/>
      <c r="P3" s="83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  <c r="AE3" s="109"/>
      <c r="AF3" s="101"/>
      <c r="AG3" s="106"/>
      <c r="AH3" s="101"/>
      <c r="AI3" s="101"/>
      <c r="AJ3" s="90"/>
      <c r="AK3" s="90"/>
      <c r="AL3" s="106"/>
      <c r="AM3" s="106"/>
      <c r="AN3" s="122"/>
      <c r="AO3" s="101"/>
      <c r="AP3" s="106"/>
      <c r="AQ3" s="101"/>
      <c r="AR3" s="101"/>
      <c r="AS3" s="90"/>
      <c r="AT3" s="90"/>
      <c r="AU3" s="106"/>
      <c r="AV3" s="106"/>
      <c r="AW3" s="17"/>
    </row>
    <row r="4" spans="1:83" s="5" customFormat="1" ht="48" customHeight="1">
      <c r="A4" s="87"/>
      <c r="B4" s="77" t="s">
        <v>26</v>
      </c>
      <c r="C4" s="98" t="s">
        <v>4</v>
      </c>
      <c r="D4" s="77" t="s">
        <v>28</v>
      </c>
      <c r="E4" s="77" t="s">
        <v>20</v>
      </c>
      <c r="F4" s="92" t="s">
        <v>5</v>
      </c>
      <c r="G4" s="96" t="s">
        <v>21</v>
      </c>
      <c r="H4" s="77" t="s">
        <v>6</v>
      </c>
      <c r="I4" s="77" t="s">
        <v>7</v>
      </c>
      <c r="J4" s="77" t="s">
        <v>8</v>
      </c>
      <c r="K4" s="77" t="s">
        <v>7</v>
      </c>
      <c r="L4" s="77" t="s">
        <v>9</v>
      </c>
      <c r="M4" s="77" t="s">
        <v>7</v>
      </c>
      <c r="N4" s="92" t="s">
        <v>10</v>
      </c>
      <c r="O4" s="92" t="s">
        <v>11</v>
      </c>
      <c r="P4" s="94" t="s">
        <v>12</v>
      </c>
      <c r="Q4" s="77" t="s">
        <v>7</v>
      </c>
      <c r="R4" s="77" t="s">
        <v>13</v>
      </c>
      <c r="S4" s="77" t="s">
        <v>14</v>
      </c>
      <c r="T4" s="77" t="s">
        <v>15</v>
      </c>
      <c r="U4" s="77" t="s">
        <v>4</v>
      </c>
      <c r="V4" s="77" t="s">
        <v>16</v>
      </c>
      <c r="W4" s="77" t="s">
        <v>7</v>
      </c>
      <c r="X4" s="77" t="s">
        <v>17</v>
      </c>
      <c r="Y4" s="77" t="s">
        <v>4</v>
      </c>
      <c r="Z4" s="77" t="s">
        <v>18</v>
      </c>
      <c r="AA4" s="77" t="s">
        <v>4</v>
      </c>
      <c r="AB4" s="111" t="s">
        <v>44</v>
      </c>
      <c r="AC4" s="103" t="s">
        <v>29</v>
      </c>
      <c r="AD4" s="113" t="s">
        <v>45</v>
      </c>
      <c r="AE4" s="109"/>
      <c r="AF4" s="101"/>
      <c r="AG4" s="106"/>
      <c r="AH4" s="101"/>
      <c r="AI4" s="101"/>
      <c r="AJ4" s="90"/>
      <c r="AK4" s="90"/>
      <c r="AL4" s="106"/>
      <c r="AM4" s="106"/>
      <c r="AN4" s="122"/>
      <c r="AO4" s="101"/>
      <c r="AP4" s="106"/>
      <c r="AQ4" s="101"/>
      <c r="AR4" s="101"/>
      <c r="AS4" s="90"/>
      <c r="AT4" s="90"/>
      <c r="AU4" s="106"/>
      <c r="AV4" s="106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s="5" customFormat="1" ht="105.75" customHeight="1">
      <c r="A5" s="88"/>
      <c r="B5" s="78"/>
      <c r="C5" s="99"/>
      <c r="D5" s="78"/>
      <c r="E5" s="78"/>
      <c r="F5" s="93"/>
      <c r="G5" s="97"/>
      <c r="H5" s="78"/>
      <c r="I5" s="78"/>
      <c r="J5" s="78"/>
      <c r="K5" s="78"/>
      <c r="L5" s="78"/>
      <c r="M5" s="78"/>
      <c r="N5" s="93"/>
      <c r="O5" s="93"/>
      <c r="P5" s="95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112"/>
      <c r="AC5" s="104"/>
      <c r="AD5" s="114"/>
      <c r="AE5" s="110"/>
      <c r="AF5" s="102"/>
      <c r="AG5" s="107"/>
      <c r="AH5" s="102"/>
      <c r="AI5" s="102"/>
      <c r="AJ5" s="91"/>
      <c r="AK5" s="91"/>
      <c r="AL5" s="107"/>
      <c r="AM5" s="107"/>
      <c r="AN5" s="123"/>
      <c r="AO5" s="102"/>
      <c r="AP5" s="107"/>
      <c r="AQ5" s="102"/>
      <c r="AR5" s="102"/>
      <c r="AS5" s="91"/>
      <c r="AT5" s="91"/>
      <c r="AU5" s="107"/>
      <c r="AV5" s="10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5" customFormat="1" ht="17.25" customHeight="1">
      <c r="A6" s="1"/>
      <c r="B6" s="2">
        <v>1</v>
      </c>
      <c r="C6" s="2">
        <v>2</v>
      </c>
      <c r="D6" s="2">
        <v>3</v>
      </c>
      <c r="E6" s="2">
        <v>4</v>
      </c>
      <c r="F6" s="3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3">
        <v>15</v>
      </c>
      <c r="Q6" s="3">
        <v>16</v>
      </c>
      <c r="R6" s="3">
        <v>17</v>
      </c>
      <c r="S6" s="3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53">
        <v>27</v>
      </c>
      <c r="AC6" s="59">
        <v>28</v>
      </c>
      <c r="AD6" s="54">
        <v>29</v>
      </c>
      <c r="AE6" s="55">
        <v>30</v>
      </c>
      <c r="AF6" s="3">
        <v>31</v>
      </c>
      <c r="AG6" s="3">
        <v>32</v>
      </c>
      <c r="AH6" s="3">
        <v>33</v>
      </c>
      <c r="AI6" s="2">
        <v>34</v>
      </c>
      <c r="AJ6" s="2">
        <v>35</v>
      </c>
      <c r="AK6" s="2">
        <v>36</v>
      </c>
      <c r="AL6" s="2">
        <v>37</v>
      </c>
      <c r="AM6" s="2">
        <v>38</v>
      </c>
      <c r="AN6" s="57">
        <v>39</v>
      </c>
      <c r="AO6" s="3">
        <v>40</v>
      </c>
      <c r="AP6" s="3">
        <v>41</v>
      </c>
      <c r="AQ6" s="3">
        <v>42</v>
      </c>
      <c r="AR6" s="3">
        <v>43</v>
      </c>
      <c r="AS6" s="3">
        <v>44</v>
      </c>
      <c r="AT6" s="3">
        <v>45</v>
      </c>
      <c r="AU6" s="3">
        <v>46</v>
      </c>
      <c r="AV6" s="2">
        <v>47</v>
      </c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s="5" customFormat="1" ht="17.25" customHeight="1">
      <c r="A7" s="1" t="s">
        <v>84</v>
      </c>
      <c r="B7" s="36">
        <v>6</v>
      </c>
      <c r="C7" s="41">
        <v>115</v>
      </c>
      <c r="D7" s="36">
        <v>5</v>
      </c>
      <c r="E7" s="36">
        <v>0</v>
      </c>
      <c r="F7" s="46">
        <f>SUM(B7+D7+E7)</f>
        <v>11</v>
      </c>
      <c r="G7" s="47">
        <v>47</v>
      </c>
      <c r="H7" s="36">
        <v>0</v>
      </c>
      <c r="I7" s="36">
        <v>0</v>
      </c>
      <c r="J7" s="36">
        <v>2</v>
      </c>
      <c r="K7" s="36">
        <v>140</v>
      </c>
      <c r="L7" s="36">
        <v>0</v>
      </c>
      <c r="M7" s="36">
        <v>0</v>
      </c>
      <c r="N7" s="50">
        <f>SUM(H7+J7+L7)</f>
        <v>2</v>
      </c>
      <c r="O7" s="47">
        <f>SUM(I7+K7+M7)</f>
        <v>140</v>
      </c>
      <c r="P7" s="36">
        <v>3</v>
      </c>
      <c r="Q7" s="36">
        <v>130</v>
      </c>
      <c r="R7" s="36">
        <v>0</v>
      </c>
      <c r="S7" s="36">
        <v>0</v>
      </c>
      <c r="T7" s="36">
        <v>15</v>
      </c>
      <c r="U7" s="36">
        <v>52</v>
      </c>
      <c r="V7" s="36">
        <v>0</v>
      </c>
      <c r="W7" s="36">
        <v>0</v>
      </c>
      <c r="X7" s="36">
        <v>2</v>
      </c>
      <c r="Y7" s="36">
        <v>140</v>
      </c>
      <c r="Z7" s="36">
        <v>10</v>
      </c>
      <c r="AA7" s="36">
        <v>100</v>
      </c>
      <c r="AB7" s="50">
        <f>SUM(P7+R7+T7+V7+X7+Z7)</f>
        <v>30</v>
      </c>
      <c r="AC7" s="60">
        <v>265</v>
      </c>
      <c r="AD7" s="47">
        <f>SUM(Q7+S7+U7+W7+Y7+AA7+AC7)</f>
        <v>687</v>
      </c>
      <c r="AE7" s="56">
        <f>SUM(F7+N7+AB7)</f>
        <v>43</v>
      </c>
      <c r="AF7" s="36">
        <v>22</v>
      </c>
      <c r="AG7" s="36">
        <v>0</v>
      </c>
      <c r="AH7" s="36">
        <v>18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58">
        <f>SUM(C7+G7+O7+AD7)</f>
        <v>989</v>
      </c>
      <c r="AO7" s="36">
        <v>452</v>
      </c>
      <c r="AP7" s="36">
        <v>0</v>
      </c>
      <c r="AQ7" s="36">
        <v>425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s="5" customFormat="1" ht="39.75" customHeight="1">
      <c r="A8" s="32" t="s">
        <v>61</v>
      </c>
      <c r="B8" s="36">
        <v>6</v>
      </c>
      <c r="C8" s="41">
        <v>400</v>
      </c>
      <c r="D8" s="36">
        <v>9</v>
      </c>
      <c r="E8" s="36">
        <v>0</v>
      </c>
      <c r="F8" s="46">
        <f aca="true" t="shared" si="0" ref="F8:F30">SUM(B8+D8+E8)</f>
        <v>15</v>
      </c>
      <c r="G8" s="47">
        <v>72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50">
        <f aca="true" t="shared" si="1" ref="N8:N30">SUM(H8+J8+L8)</f>
        <v>0</v>
      </c>
      <c r="O8" s="47">
        <f aca="true" t="shared" si="2" ref="O8:O30">SUM(I8+K8+M8)</f>
        <v>0</v>
      </c>
      <c r="P8" s="36">
        <v>0</v>
      </c>
      <c r="Q8" s="36">
        <v>0</v>
      </c>
      <c r="R8" s="36">
        <v>0</v>
      </c>
      <c r="S8" s="36">
        <v>0</v>
      </c>
      <c r="T8" s="36">
        <v>1</v>
      </c>
      <c r="U8" s="36">
        <v>30</v>
      </c>
      <c r="V8" s="36">
        <v>0</v>
      </c>
      <c r="W8" s="36">
        <v>0</v>
      </c>
      <c r="X8" s="36">
        <v>0</v>
      </c>
      <c r="Y8" s="36">
        <v>0</v>
      </c>
      <c r="Z8" s="36">
        <v>21</v>
      </c>
      <c r="AA8" s="36">
        <v>310</v>
      </c>
      <c r="AB8" s="50">
        <f aca="true" t="shared" si="3" ref="AB8:AB30">SUM(P8+R8+T8+V8+X8+Z8)</f>
        <v>22</v>
      </c>
      <c r="AC8" s="60">
        <v>1890</v>
      </c>
      <c r="AD8" s="47">
        <f aca="true" t="shared" si="4" ref="AD8:AD30">SUM(Q8+S8+U8+W8+Y8+AA8+AC8)</f>
        <v>2230</v>
      </c>
      <c r="AE8" s="56">
        <f aca="true" t="shared" si="5" ref="AE8:AE30">SUM(F8+N8+AB8)</f>
        <v>37</v>
      </c>
      <c r="AF8" s="36">
        <v>5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58">
        <f aca="true" t="shared" si="6" ref="AN8:AN30">SUM(C8+G8+O8+AD8)</f>
        <v>2702</v>
      </c>
      <c r="AO8" s="36">
        <v>106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48" ht="15">
      <c r="A9" s="32" t="s">
        <v>62</v>
      </c>
      <c r="B9" s="36">
        <v>18</v>
      </c>
      <c r="C9" s="42">
        <v>1014</v>
      </c>
      <c r="D9" s="36">
        <v>35</v>
      </c>
      <c r="E9" s="36">
        <v>0</v>
      </c>
      <c r="F9" s="46">
        <f t="shared" si="0"/>
        <v>53</v>
      </c>
      <c r="G9" s="47">
        <v>138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50">
        <f t="shared" si="1"/>
        <v>0</v>
      </c>
      <c r="O9" s="47">
        <f t="shared" si="2"/>
        <v>0</v>
      </c>
      <c r="P9" s="36">
        <v>4</v>
      </c>
      <c r="Q9" s="36">
        <v>700</v>
      </c>
      <c r="R9" s="36">
        <v>0</v>
      </c>
      <c r="S9" s="36">
        <v>0</v>
      </c>
      <c r="T9" s="36">
        <v>75</v>
      </c>
      <c r="U9" s="36">
        <v>1219</v>
      </c>
      <c r="V9" s="36">
        <v>0</v>
      </c>
      <c r="W9" s="36">
        <v>0</v>
      </c>
      <c r="X9" s="36">
        <v>1</v>
      </c>
      <c r="Y9" s="36">
        <v>26</v>
      </c>
      <c r="Z9" s="36">
        <v>48</v>
      </c>
      <c r="AA9" s="36">
        <v>1300</v>
      </c>
      <c r="AB9" s="50">
        <f t="shared" si="3"/>
        <v>128</v>
      </c>
      <c r="AC9" s="60">
        <v>875</v>
      </c>
      <c r="AD9" s="47">
        <f t="shared" si="4"/>
        <v>4120</v>
      </c>
      <c r="AE9" s="56">
        <f t="shared" si="5"/>
        <v>181</v>
      </c>
      <c r="AF9" s="36">
        <v>5</v>
      </c>
      <c r="AG9" s="36">
        <v>1</v>
      </c>
      <c r="AH9" s="36">
        <v>1</v>
      </c>
      <c r="AI9" s="36">
        <v>0</v>
      </c>
      <c r="AJ9" s="36">
        <v>0</v>
      </c>
      <c r="AK9" s="36">
        <v>1</v>
      </c>
      <c r="AL9" s="36">
        <v>0</v>
      </c>
      <c r="AM9" s="36">
        <v>0</v>
      </c>
      <c r="AN9" s="58">
        <f t="shared" si="6"/>
        <v>5272</v>
      </c>
      <c r="AO9" s="36">
        <v>768</v>
      </c>
      <c r="AP9" s="36">
        <v>8</v>
      </c>
      <c r="AQ9" s="36">
        <v>0</v>
      </c>
      <c r="AR9" s="36">
        <v>0</v>
      </c>
      <c r="AS9" s="36">
        <v>4</v>
      </c>
      <c r="AT9" s="36">
        <v>12</v>
      </c>
      <c r="AU9" s="36">
        <v>0</v>
      </c>
      <c r="AV9" s="36">
        <v>0</v>
      </c>
    </row>
    <row r="10" spans="1:48" ht="15">
      <c r="A10" s="32" t="s">
        <v>63</v>
      </c>
      <c r="B10" s="36">
        <v>5</v>
      </c>
      <c r="C10" s="42">
        <v>397</v>
      </c>
      <c r="D10" s="36">
        <v>8</v>
      </c>
      <c r="E10" s="36">
        <v>0</v>
      </c>
      <c r="F10" s="46">
        <f t="shared" si="0"/>
        <v>13</v>
      </c>
      <c r="G10" s="47">
        <v>71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50">
        <f t="shared" si="1"/>
        <v>0</v>
      </c>
      <c r="O10" s="47">
        <f t="shared" si="2"/>
        <v>0</v>
      </c>
      <c r="P10" s="36">
        <v>4</v>
      </c>
      <c r="Q10" s="36">
        <v>404</v>
      </c>
      <c r="R10" s="36">
        <v>0</v>
      </c>
      <c r="S10" s="36">
        <v>0</v>
      </c>
      <c r="T10" s="36">
        <v>3</v>
      </c>
      <c r="U10" s="36">
        <v>44</v>
      </c>
      <c r="V10" s="36">
        <v>0</v>
      </c>
      <c r="W10" s="36">
        <v>0</v>
      </c>
      <c r="X10" s="36">
        <v>0</v>
      </c>
      <c r="Y10" s="36">
        <v>0</v>
      </c>
      <c r="Z10" s="36">
        <v>29</v>
      </c>
      <c r="AA10" s="36">
        <v>566</v>
      </c>
      <c r="AB10" s="50">
        <f t="shared" si="3"/>
        <v>36</v>
      </c>
      <c r="AC10" s="60">
        <v>1953</v>
      </c>
      <c r="AD10" s="47">
        <f t="shared" si="4"/>
        <v>2967</v>
      </c>
      <c r="AE10" s="56">
        <f t="shared" si="5"/>
        <v>49</v>
      </c>
      <c r="AF10" s="36">
        <v>25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58">
        <f t="shared" si="6"/>
        <v>3435</v>
      </c>
      <c r="AO10" s="36">
        <v>613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</row>
    <row r="11" spans="1:48" ht="15">
      <c r="A11" s="31" t="s">
        <v>64</v>
      </c>
      <c r="B11" s="37">
        <v>8</v>
      </c>
      <c r="C11" s="43">
        <v>274</v>
      </c>
      <c r="D11" s="37">
        <v>7</v>
      </c>
      <c r="E11" s="37">
        <v>0</v>
      </c>
      <c r="F11" s="46">
        <f t="shared" si="0"/>
        <v>15</v>
      </c>
      <c r="G11" s="48">
        <v>84</v>
      </c>
      <c r="H11" s="37">
        <v>0</v>
      </c>
      <c r="I11" s="37">
        <v>0</v>
      </c>
      <c r="J11" s="37">
        <v>2</v>
      </c>
      <c r="K11" s="37">
        <v>100</v>
      </c>
      <c r="L11" s="37">
        <v>0</v>
      </c>
      <c r="M11" s="37">
        <v>0</v>
      </c>
      <c r="N11" s="50">
        <f t="shared" si="1"/>
        <v>2</v>
      </c>
      <c r="O11" s="47">
        <f t="shared" si="2"/>
        <v>100</v>
      </c>
      <c r="P11" s="37">
        <v>3</v>
      </c>
      <c r="Q11" s="37">
        <v>100</v>
      </c>
      <c r="R11" s="37">
        <v>0</v>
      </c>
      <c r="S11" s="37">
        <v>0</v>
      </c>
      <c r="T11" s="37">
        <v>1</v>
      </c>
      <c r="U11" s="37">
        <v>20</v>
      </c>
      <c r="V11" s="37">
        <v>0</v>
      </c>
      <c r="W11" s="37">
        <v>0</v>
      </c>
      <c r="X11" s="37">
        <v>2</v>
      </c>
      <c r="Y11" s="37">
        <v>215</v>
      </c>
      <c r="Z11" s="37">
        <v>3</v>
      </c>
      <c r="AA11" s="37">
        <v>300</v>
      </c>
      <c r="AB11" s="50">
        <f t="shared" si="3"/>
        <v>9</v>
      </c>
      <c r="AC11" s="61">
        <v>1596</v>
      </c>
      <c r="AD11" s="47">
        <f t="shared" si="4"/>
        <v>2231</v>
      </c>
      <c r="AE11" s="56">
        <f t="shared" si="5"/>
        <v>26</v>
      </c>
      <c r="AF11" s="37">
        <v>6</v>
      </c>
      <c r="AG11" s="37">
        <v>1</v>
      </c>
      <c r="AH11" s="37">
        <v>4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58">
        <f t="shared" si="6"/>
        <v>2689</v>
      </c>
      <c r="AO11" s="37">
        <v>246</v>
      </c>
      <c r="AP11" s="37">
        <v>300</v>
      </c>
      <c r="AQ11" s="37">
        <v>200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</row>
    <row r="12" spans="1:48" s="34" customFormat="1" ht="15">
      <c r="A12" s="35" t="s">
        <v>65</v>
      </c>
      <c r="B12" s="36">
        <v>4</v>
      </c>
      <c r="C12" s="42">
        <v>123</v>
      </c>
      <c r="D12" s="36">
        <v>3</v>
      </c>
      <c r="E12" s="36"/>
      <c r="F12" s="46">
        <f t="shared" si="0"/>
        <v>7</v>
      </c>
      <c r="G12" s="47">
        <v>26</v>
      </c>
      <c r="H12" s="36"/>
      <c r="I12" s="36"/>
      <c r="J12" s="36">
        <v>1</v>
      </c>
      <c r="K12" s="36">
        <v>45</v>
      </c>
      <c r="L12" s="36">
        <v>1</v>
      </c>
      <c r="M12" s="36">
        <v>9</v>
      </c>
      <c r="N12" s="50">
        <f t="shared" si="1"/>
        <v>2</v>
      </c>
      <c r="O12" s="47">
        <f t="shared" si="2"/>
        <v>54</v>
      </c>
      <c r="P12" s="36">
        <v>3</v>
      </c>
      <c r="Q12" s="36">
        <v>153</v>
      </c>
      <c r="R12" s="36"/>
      <c r="S12" s="36"/>
      <c r="T12" s="36">
        <v>5</v>
      </c>
      <c r="U12" s="36">
        <v>66</v>
      </c>
      <c r="V12" s="36"/>
      <c r="W12" s="36"/>
      <c r="X12" s="36">
        <v>1</v>
      </c>
      <c r="Y12" s="36">
        <v>15</v>
      </c>
      <c r="Z12" s="36">
        <v>15</v>
      </c>
      <c r="AA12" s="36">
        <v>519</v>
      </c>
      <c r="AB12" s="50">
        <f t="shared" si="3"/>
        <v>24</v>
      </c>
      <c r="AC12" s="60">
        <v>58</v>
      </c>
      <c r="AD12" s="47">
        <f t="shared" si="4"/>
        <v>811</v>
      </c>
      <c r="AE12" s="56">
        <f t="shared" si="5"/>
        <v>33</v>
      </c>
      <c r="AF12" s="36"/>
      <c r="AG12" s="36">
        <v>10</v>
      </c>
      <c r="AH12" s="36">
        <v>10</v>
      </c>
      <c r="AI12" s="36">
        <v>3</v>
      </c>
      <c r="AJ12" s="36"/>
      <c r="AK12" s="36"/>
      <c r="AL12" s="36"/>
      <c r="AM12" s="36"/>
      <c r="AN12" s="58">
        <f t="shared" si="6"/>
        <v>1014</v>
      </c>
      <c r="AO12" s="36"/>
      <c r="AP12" s="36"/>
      <c r="AQ12" s="36"/>
      <c r="AR12" s="36"/>
      <c r="AS12" s="36"/>
      <c r="AT12" s="36"/>
      <c r="AU12" s="36"/>
      <c r="AV12" s="36"/>
    </row>
    <row r="13" spans="1:48" ht="15">
      <c r="A13" s="31" t="s">
        <v>66</v>
      </c>
      <c r="B13" s="36">
        <v>2</v>
      </c>
      <c r="C13" s="42">
        <v>205</v>
      </c>
      <c r="D13" s="36">
        <v>9</v>
      </c>
      <c r="E13" s="36">
        <v>0</v>
      </c>
      <c r="F13" s="46">
        <f t="shared" si="0"/>
        <v>11</v>
      </c>
      <c r="G13" s="47">
        <v>56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50">
        <f t="shared" si="1"/>
        <v>0</v>
      </c>
      <c r="O13" s="47">
        <f t="shared" si="2"/>
        <v>0</v>
      </c>
      <c r="P13" s="36">
        <v>0</v>
      </c>
      <c r="Q13" s="36">
        <v>0</v>
      </c>
      <c r="R13" s="36">
        <v>1</v>
      </c>
      <c r="S13" s="36">
        <v>4</v>
      </c>
      <c r="T13" s="36">
        <v>1</v>
      </c>
      <c r="U13" s="36">
        <v>16</v>
      </c>
      <c r="V13" s="36">
        <v>0</v>
      </c>
      <c r="W13" s="36">
        <v>0</v>
      </c>
      <c r="X13" s="36">
        <v>0</v>
      </c>
      <c r="Y13" s="36">
        <v>0</v>
      </c>
      <c r="Z13" s="36">
        <v>14</v>
      </c>
      <c r="AA13" s="36">
        <v>654</v>
      </c>
      <c r="AB13" s="50">
        <f t="shared" si="3"/>
        <v>16</v>
      </c>
      <c r="AC13" s="60">
        <v>363</v>
      </c>
      <c r="AD13" s="47">
        <f t="shared" si="4"/>
        <v>1037</v>
      </c>
      <c r="AE13" s="56">
        <f t="shared" si="5"/>
        <v>27</v>
      </c>
      <c r="AF13" s="36">
        <v>5</v>
      </c>
      <c r="AG13" s="36">
        <v>0</v>
      </c>
      <c r="AH13" s="36">
        <v>2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58">
        <f t="shared" si="6"/>
        <v>1298</v>
      </c>
      <c r="AO13" s="36">
        <v>239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</row>
    <row r="14" spans="1:48" ht="15">
      <c r="A14" s="31" t="s">
        <v>67</v>
      </c>
      <c r="B14" s="36">
        <v>3</v>
      </c>
      <c r="C14" s="41">
        <v>195</v>
      </c>
      <c r="D14" s="36">
        <v>3</v>
      </c>
      <c r="E14" s="36">
        <v>0</v>
      </c>
      <c r="F14" s="46">
        <f t="shared" si="0"/>
        <v>6</v>
      </c>
      <c r="G14" s="47">
        <v>90</v>
      </c>
      <c r="H14" s="36">
        <v>0</v>
      </c>
      <c r="I14" s="36">
        <v>0</v>
      </c>
      <c r="J14" s="36">
        <v>2</v>
      </c>
      <c r="K14" s="36">
        <v>120</v>
      </c>
      <c r="L14" s="36">
        <v>0</v>
      </c>
      <c r="M14" s="36">
        <v>0</v>
      </c>
      <c r="N14" s="50">
        <f t="shared" si="1"/>
        <v>2</v>
      </c>
      <c r="O14" s="47">
        <f t="shared" si="2"/>
        <v>120</v>
      </c>
      <c r="P14" s="36">
        <v>2</v>
      </c>
      <c r="Q14" s="36">
        <v>300</v>
      </c>
      <c r="R14" s="36">
        <v>0</v>
      </c>
      <c r="S14" s="36">
        <v>0</v>
      </c>
      <c r="T14" s="36">
        <v>8</v>
      </c>
      <c r="U14" s="36">
        <v>195</v>
      </c>
      <c r="V14" s="36">
        <v>0</v>
      </c>
      <c r="W14" s="36">
        <v>0</v>
      </c>
      <c r="X14" s="36">
        <v>2</v>
      </c>
      <c r="Y14" s="36">
        <v>3000</v>
      </c>
      <c r="Z14" s="36">
        <v>22</v>
      </c>
      <c r="AA14" s="36">
        <v>3755</v>
      </c>
      <c r="AB14" s="50">
        <f t="shared" si="3"/>
        <v>34</v>
      </c>
      <c r="AC14" s="60">
        <v>720</v>
      </c>
      <c r="AD14" s="47">
        <f t="shared" si="4"/>
        <v>7970</v>
      </c>
      <c r="AE14" s="56">
        <f t="shared" si="5"/>
        <v>42</v>
      </c>
      <c r="AF14" s="36">
        <v>5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58">
        <f t="shared" si="6"/>
        <v>8375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</row>
    <row r="15" spans="1:48" ht="15">
      <c r="A15" s="35" t="s">
        <v>68</v>
      </c>
      <c r="B15" s="37">
        <v>0</v>
      </c>
      <c r="C15" s="43">
        <v>0</v>
      </c>
      <c r="D15" s="37">
        <v>0</v>
      </c>
      <c r="E15" s="37">
        <v>0</v>
      </c>
      <c r="F15" s="46">
        <f t="shared" si="0"/>
        <v>0</v>
      </c>
      <c r="G15" s="48">
        <v>0</v>
      </c>
      <c r="H15" s="37"/>
      <c r="I15" s="37"/>
      <c r="J15" s="37">
        <v>0</v>
      </c>
      <c r="K15" s="37">
        <v>0</v>
      </c>
      <c r="L15" s="37">
        <v>0</v>
      </c>
      <c r="M15" s="37">
        <v>0</v>
      </c>
      <c r="N15" s="50">
        <f t="shared" si="1"/>
        <v>0</v>
      </c>
      <c r="O15" s="47">
        <f t="shared" si="2"/>
        <v>0</v>
      </c>
      <c r="P15" s="37">
        <v>5</v>
      </c>
      <c r="Q15" s="37">
        <v>380</v>
      </c>
      <c r="R15" s="37">
        <v>0</v>
      </c>
      <c r="S15" s="37">
        <v>0</v>
      </c>
      <c r="T15" s="37">
        <v>6</v>
      </c>
      <c r="U15" s="37">
        <v>670</v>
      </c>
      <c r="V15" s="37">
        <v>0</v>
      </c>
      <c r="W15" s="37">
        <v>0</v>
      </c>
      <c r="X15" s="37">
        <v>18</v>
      </c>
      <c r="Y15" s="37">
        <v>985</v>
      </c>
      <c r="Z15" s="37">
        <v>28</v>
      </c>
      <c r="AA15" s="37">
        <v>1450</v>
      </c>
      <c r="AB15" s="50">
        <f t="shared" si="3"/>
        <v>57</v>
      </c>
      <c r="AC15" s="61">
        <v>336</v>
      </c>
      <c r="AD15" s="47">
        <f t="shared" si="4"/>
        <v>3821</v>
      </c>
      <c r="AE15" s="56">
        <f t="shared" si="5"/>
        <v>57</v>
      </c>
      <c r="AF15" s="37">
        <v>12</v>
      </c>
      <c r="AG15" s="37">
        <v>0</v>
      </c>
      <c r="AH15" s="37">
        <v>7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58">
        <f t="shared" si="6"/>
        <v>3821</v>
      </c>
      <c r="AO15" s="37">
        <v>425</v>
      </c>
      <c r="AP15" s="37">
        <v>0</v>
      </c>
      <c r="AQ15" s="37">
        <v>351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</row>
    <row r="16" spans="1:48" ht="15">
      <c r="A16" s="31" t="s">
        <v>69</v>
      </c>
      <c r="B16" s="36">
        <v>3</v>
      </c>
      <c r="C16" s="41">
        <v>159</v>
      </c>
      <c r="D16" s="36">
        <v>3</v>
      </c>
      <c r="E16" s="36">
        <v>0</v>
      </c>
      <c r="F16" s="46">
        <f t="shared" si="0"/>
        <v>6</v>
      </c>
      <c r="G16" s="47">
        <v>32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50">
        <f t="shared" si="1"/>
        <v>0</v>
      </c>
      <c r="O16" s="47">
        <f t="shared" si="2"/>
        <v>0</v>
      </c>
      <c r="P16" s="36">
        <v>0</v>
      </c>
      <c r="Q16" s="36">
        <v>0</v>
      </c>
      <c r="R16" s="36">
        <v>0</v>
      </c>
      <c r="S16" s="36">
        <v>0</v>
      </c>
      <c r="T16" s="36">
        <v>2</v>
      </c>
      <c r="U16" s="36">
        <v>140</v>
      </c>
      <c r="V16" s="36">
        <v>1</v>
      </c>
      <c r="W16" s="36">
        <v>25</v>
      </c>
      <c r="X16" s="36">
        <v>2</v>
      </c>
      <c r="Y16" s="36">
        <v>73</v>
      </c>
      <c r="Z16" s="36">
        <v>8</v>
      </c>
      <c r="AA16" s="36">
        <v>830</v>
      </c>
      <c r="AB16" s="50">
        <f t="shared" si="3"/>
        <v>13</v>
      </c>
      <c r="AC16" s="60">
        <v>814</v>
      </c>
      <c r="AD16" s="47">
        <f t="shared" si="4"/>
        <v>1882</v>
      </c>
      <c r="AE16" s="56">
        <f t="shared" si="5"/>
        <v>19</v>
      </c>
      <c r="AF16" s="36">
        <v>2</v>
      </c>
      <c r="AG16" s="36">
        <v>1</v>
      </c>
      <c r="AH16" s="36">
        <v>1</v>
      </c>
      <c r="AI16" s="36">
        <v>0</v>
      </c>
      <c r="AJ16" s="36">
        <v>0</v>
      </c>
      <c r="AK16" s="36">
        <v>1</v>
      </c>
      <c r="AL16" s="36">
        <v>0</v>
      </c>
      <c r="AM16" s="36">
        <v>1</v>
      </c>
      <c r="AN16" s="58">
        <f t="shared" si="6"/>
        <v>2073</v>
      </c>
      <c r="AO16" s="36">
        <v>79</v>
      </c>
      <c r="AP16" s="36">
        <v>18</v>
      </c>
      <c r="AQ16" s="36">
        <v>10</v>
      </c>
      <c r="AR16" s="36">
        <v>0</v>
      </c>
      <c r="AS16" s="36">
        <v>0</v>
      </c>
      <c r="AT16" s="36">
        <v>0</v>
      </c>
      <c r="AU16" s="36">
        <v>0</v>
      </c>
      <c r="AV16" s="36">
        <v>7</v>
      </c>
    </row>
    <row r="17" spans="1:48" ht="15">
      <c r="A17" s="31" t="s">
        <v>70</v>
      </c>
      <c r="B17" s="37">
        <v>4</v>
      </c>
      <c r="C17" s="43">
        <v>80</v>
      </c>
      <c r="D17" s="37">
        <v>5</v>
      </c>
      <c r="E17" s="37">
        <v>0</v>
      </c>
      <c r="F17" s="46">
        <f t="shared" si="0"/>
        <v>9</v>
      </c>
      <c r="G17" s="48">
        <v>50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50">
        <f t="shared" si="1"/>
        <v>0</v>
      </c>
      <c r="O17" s="47">
        <f t="shared" si="2"/>
        <v>0</v>
      </c>
      <c r="P17" s="37">
        <v>2</v>
      </c>
      <c r="Q17" s="37">
        <v>42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3</v>
      </c>
      <c r="AA17" s="37">
        <v>116</v>
      </c>
      <c r="AB17" s="50">
        <f t="shared" si="3"/>
        <v>5</v>
      </c>
      <c r="AC17" s="61">
        <v>498</v>
      </c>
      <c r="AD17" s="47">
        <f t="shared" si="4"/>
        <v>656</v>
      </c>
      <c r="AE17" s="56">
        <f t="shared" si="5"/>
        <v>14</v>
      </c>
      <c r="AF17" s="37">
        <v>0</v>
      </c>
      <c r="AG17" s="37">
        <v>0</v>
      </c>
      <c r="AH17" s="37">
        <v>3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58">
        <f t="shared" si="6"/>
        <v>786</v>
      </c>
      <c r="AO17" s="37">
        <v>0</v>
      </c>
      <c r="AP17" s="37">
        <v>0</v>
      </c>
      <c r="AQ17" s="37">
        <v>116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</row>
    <row r="18" spans="1:48" ht="15">
      <c r="A18" s="31" t="s">
        <v>71</v>
      </c>
      <c r="B18" s="37">
        <v>15</v>
      </c>
      <c r="C18" s="43">
        <v>721</v>
      </c>
      <c r="D18" s="37">
        <v>30</v>
      </c>
      <c r="E18" s="37">
        <v>1</v>
      </c>
      <c r="F18" s="46">
        <f t="shared" si="0"/>
        <v>46</v>
      </c>
      <c r="G18" s="48">
        <v>242</v>
      </c>
      <c r="H18" s="37">
        <v>0</v>
      </c>
      <c r="I18" s="37">
        <v>0</v>
      </c>
      <c r="J18" s="37">
        <v>1</v>
      </c>
      <c r="K18" s="37">
        <v>89</v>
      </c>
      <c r="L18" s="37">
        <v>0</v>
      </c>
      <c r="M18" s="37">
        <v>0</v>
      </c>
      <c r="N18" s="50">
        <f t="shared" si="1"/>
        <v>1</v>
      </c>
      <c r="O18" s="47">
        <f t="shared" si="2"/>
        <v>89</v>
      </c>
      <c r="P18" s="37">
        <v>4</v>
      </c>
      <c r="Q18" s="37">
        <v>287</v>
      </c>
      <c r="R18" s="37">
        <v>1</v>
      </c>
      <c r="S18" s="37">
        <v>2</v>
      </c>
      <c r="T18" s="37">
        <v>3</v>
      </c>
      <c r="U18" s="37">
        <v>51</v>
      </c>
      <c r="V18" s="37">
        <v>1</v>
      </c>
      <c r="W18" s="37">
        <v>78</v>
      </c>
      <c r="X18" s="37">
        <v>6</v>
      </c>
      <c r="Y18" s="37">
        <v>232</v>
      </c>
      <c r="Z18" s="37">
        <v>10</v>
      </c>
      <c r="AA18" s="37">
        <v>488</v>
      </c>
      <c r="AB18" s="50">
        <f t="shared" si="3"/>
        <v>25</v>
      </c>
      <c r="AC18" s="61">
        <v>858</v>
      </c>
      <c r="AD18" s="47">
        <f t="shared" si="4"/>
        <v>1996</v>
      </c>
      <c r="AE18" s="56">
        <f t="shared" si="5"/>
        <v>72</v>
      </c>
      <c r="AF18" s="37">
        <v>1</v>
      </c>
      <c r="AG18" s="37">
        <v>2</v>
      </c>
      <c r="AH18" s="37">
        <v>1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58">
        <f t="shared" si="6"/>
        <v>3048</v>
      </c>
      <c r="AO18" s="37">
        <v>37</v>
      </c>
      <c r="AP18" s="37">
        <v>550</v>
      </c>
      <c r="AQ18" s="37">
        <v>39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</row>
    <row r="19" spans="1:48" ht="15">
      <c r="A19" s="31" t="s">
        <v>72</v>
      </c>
      <c r="B19" s="36">
        <v>12</v>
      </c>
      <c r="C19" s="44">
        <v>850</v>
      </c>
      <c r="D19" s="36">
        <v>3</v>
      </c>
      <c r="E19" s="36">
        <v>0</v>
      </c>
      <c r="F19" s="46">
        <f t="shared" si="0"/>
        <v>15</v>
      </c>
      <c r="G19" s="47">
        <v>39</v>
      </c>
      <c r="H19" s="36">
        <v>0</v>
      </c>
      <c r="I19" s="36">
        <v>0</v>
      </c>
      <c r="J19" s="36">
        <v>1</v>
      </c>
      <c r="K19" s="36">
        <v>40</v>
      </c>
      <c r="L19" s="36">
        <v>0</v>
      </c>
      <c r="M19" s="36">
        <v>0</v>
      </c>
      <c r="N19" s="50">
        <f t="shared" si="1"/>
        <v>1</v>
      </c>
      <c r="O19" s="47">
        <f t="shared" si="2"/>
        <v>40</v>
      </c>
      <c r="P19" s="36">
        <v>0</v>
      </c>
      <c r="Q19" s="36">
        <v>0</v>
      </c>
      <c r="R19" s="36">
        <v>0</v>
      </c>
      <c r="S19" s="36">
        <v>0</v>
      </c>
      <c r="T19" s="36">
        <v>5</v>
      </c>
      <c r="U19" s="36">
        <v>153</v>
      </c>
      <c r="V19" s="36">
        <v>0</v>
      </c>
      <c r="W19" s="36">
        <v>0</v>
      </c>
      <c r="X19" s="36">
        <v>2</v>
      </c>
      <c r="Y19" s="36">
        <v>80</v>
      </c>
      <c r="Z19" s="36">
        <v>44</v>
      </c>
      <c r="AA19" s="36">
        <v>736</v>
      </c>
      <c r="AB19" s="50">
        <f t="shared" si="3"/>
        <v>51</v>
      </c>
      <c r="AC19" s="60">
        <v>850</v>
      </c>
      <c r="AD19" s="47">
        <f t="shared" si="4"/>
        <v>1819</v>
      </c>
      <c r="AE19" s="56">
        <f t="shared" si="5"/>
        <v>67</v>
      </c>
      <c r="AF19" s="36">
        <v>25</v>
      </c>
      <c r="AG19" s="36">
        <v>0</v>
      </c>
      <c r="AH19" s="36">
        <v>4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58">
        <f t="shared" si="6"/>
        <v>2748</v>
      </c>
      <c r="AO19" s="36">
        <v>410</v>
      </c>
      <c r="AP19" s="36">
        <v>0</v>
      </c>
      <c r="AQ19" s="36">
        <v>10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</row>
    <row r="20" spans="1:48" s="52" customFormat="1" ht="15">
      <c r="A20" s="51" t="s">
        <v>73</v>
      </c>
      <c r="B20" s="36">
        <v>5</v>
      </c>
      <c r="C20" s="44">
        <v>161</v>
      </c>
      <c r="D20" s="36">
        <v>5</v>
      </c>
      <c r="E20" s="36">
        <v>0</v>
      </c>
      <c r="F20" s="46">
        <f t="shared" si="0"/>
        <v>10</v>
      </c>
      <c r="G20" s="47">
        <v>30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50">
        <f t="shared" si="1"/>
        <v>0</v>
      </c>
      <c r="O20" s="47">
        <f t="shared" si="2"/>
        <v>0</v>
      </c>
      <c r="P20" s="36">
        <v>0</v>
      </c>
      <c r="Q20" s="36">
        <v>0</v>
      </c>
      <c r="R20" s="36">
        <v>0</v>
      </c>
      <c r="S20" s="36">
        <v>0</v>
      </c>
      <c r="T20" s="36">
        <v>1</v>
      </c>
      <c r="U20" s="36">
        <v>14</v>
      </c>
      <c r="V20" s="36">
        <v>0</v>
      </c>
      <c r="W20" s="36">
        <v>0</v>
      </c>
      <c r="X20" s="36">
        <v>1</v>
      </c>
      <c r="Y20" s="36">
        <v>30</v>
      </c>
      <c r="Z20" s="36">
        <v>22</v>
      </c>
      <c r="AA20" s="36">
        <v>359</v>
      </c>
      <c r="AB20" s="50">
        <f t="shared" si="3"/>
        <v>24</v>
      </c>
      <c r="AC20" s="60">
        <v>1678</v>
      </c>
      <c r="AD20" s="47">
        <f t="shared" si="4"/>
        <v>2081</v>
      </c>
      <c r="AE20" s="56">
        <f t="shared" si="5"/>
        <v>34</v>
      </c>
      <c r="AF20" s="36">
        <v>14</v>
      </c>
      <c r="AG20" s="36">
        <v>0</v>
      </c>
      <c r="AH20" s="36">
        <v>4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58">
        <f t="shared" si="6"/>
        <v>2272</v>
      </c>
      <c r="AO20" s="36">
        <v>230</v>
      </c>
      <c r="AP20" s="36">
        <v>0</v>
      </c>
      <c r="AQ20" s="36">
        <v>92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</row>
    <row r="21" spans="1:48" ht="15">
      <c r="A21" s="31" t="s">
        <v>74</v>
      </c>
      <c r="B21" s="36">
        <v>9</v>
      </c>
      <c r="C21" s="42">
        <v>604</v>
      </c>
      <c r="D21" s="36">
        <v>4</v>
      </c>
      <c r="E21" s="36">
        <v>0</v>
      </c>
      <c r="F21" s="46">
        <f t="shared" si="0"/>
        <v>13</v>
      </c>
      <c r="G21" s="47">
        <v>52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50">
        <f t="shared" si="1"/>
        <v>0</v>
      </c>
      <c r="O21" s="47">
        <f t="shared" si="2"/>
        <v>0</v>
      </c>
      <c r="P21" s="36">
        <v>1</v>
      </c>
      <c r="Q21" s="36">
        <v>80</v>
      </c>
      <c r="R21" s="36">
        <v>0</v>
      </c>
      <c r="S21" s="36">
        <v>0</v>
      </c>
      <c r="T21" s="36">
        <v>6</v>
      </c>
      <c r="U21" s="36">
        <v>90</v>
      </c>
      <c r="V21" s="36">
        <v>0</v>
      </c>
      <c r="W21" s="36">
        <v>0</v>
      </c>
      <c r="X21" s="36">
        <v>0</v>
      </c>
      <c r="Y21" s="36">
        <v>0</v>
      </c>
      <c r="Z21" s="36">
        <v>6</v>
      </c>
      <c r="AA21" s="36">
        <v>120</v>
      </c>
      <c r="AB21" s="50">
        <f t="shared" si="3"/>
        <v>13</v>
      </c>
      <c r="AC21" s="60">
        <v>2072</v>
      </c>
      <c r="AD21" s="47">
        <f t="shared" si="4"/>
        <v>2362</v>
      </c>
      <c r="AE21" s="56">
        <f t="shared" si="5"/>
        <v>26</v>
      </c>
      <c r="AF21" s="36">
        <v>6</v>
      </c>
      <c r="AG21" s="36">
        <v>0</v>
      </c>
      <c r="AH21" s="36">
        <v>6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58">
        <f t="shared" si="6"/>
        <v>3018</v>
      </c>
      <c r="AO21" s="36">
        <v>70</v>
      </c>
      <c r="AP21" s="36">
        <v>0</v>
      </c>
      <c r="AQ21" s="36">
        <v>86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</row>
    <row r="22" spans="1:48" ht="15">
      <c r="A22" s="31" t="s">
        <v>75</v>
      </c>
      <c r="B22" s="37">
        <v>3</v>
      </c>
      <c r="C22" s="43">
        <v>315</v>
      </c>
      <c r="D22" s="37">
        <v>21</v>
      </c>
      <c r="E22" s="37">
        <v>0</v>
      </c>
      <c r="F22" s="46">
        <f t="shared" si="0"/>
        <v>24</v>
      </c>
      <c r="G22" s="48">
        <v>195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50">
        <f t="shared" si="1"/>
        <v>0</v>
      </c>
      <c r="O22" s="47">
        <f t="shared" si="2"/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1</v>
      </c>
      <c r="Y22" s="37">
        <v>35</v>
      </c>
      <c r="Z22" s="37">
        <v>23</v>
      </c>
      <c r="AA22" s="37">
        <v>7467</v>
      </c>
      <c r="AB22" s="50">
        <f t="shared" si="3"/>
        <v>24</v>
      </c>
      <c r="AC22" s="61">
        <v>4320</v>
      </c>
      <c r="AD22" s="47">
        <f t="shared" si="4"/>
        <v>11822</v>
      </c>
      <c r="AE22" s="56">
        <f t="shared" si="5"/>
        <v>48</v>
      </c>
      <c r="AF22" s="37">
        <v>3</v>
      </c>
      <c r="AG22" s="37">
        <v>1</v>
      </c>
      <c r="AH22" s="37">
        <v>2</v>
      </c>
      <c r="AI22" s="37">
        <v>0</v>
      </c>
      <c r="AJ22" s="37">
        <v>0</v>
      </c>
      <c r="AK22" s="37">
        <v>0</v>
      </c>
      <c r="AL22" s="37">
        <v>1</v>
      </c>
      <c r="AM22" s="37">
        <v>0</v>
      </c>
      <c r="AN22" s="58">
        <f t="shared" si="6"/>
        <v>12332</v>
      </c>
      <c r="AO22" s="37">
        <v>213</v>
      </c>
      <c r="AP22" s="37">
        <v>6200</v>
      </c>
      <c r="AQ22" s="37">
        <v>439</v>
      </c>
      <c r="AR22" s="37">
        <v>0</v>
      </c>
      <c r="AS22" s="37">
        <v>0</v>
      </c>
      <c r="AT22" s="37">
        <v>0</v>
      </c>
      <c r="AU22" s="37">
        <v>105</v>
      </c>
      <c r="AV22" s="37">
        <v>0</v>
      </c>
    </row>
    <row r="23" spans="1:48" ht="15">
      <c r="A23" s="31" t="s">
        <v>76</v>
      </c>
      <c r="B23" s="37">
        <v>7</v>
      </c>
      <c r="C23" s="43">
        <v>462</v>
      </c>
      <c r="D23" s="37">
        <v>3</v>
      </c>
      <c r="E23" s="37">
        <v>0</v>
      </c>
      <c r="F23" s="46">
        <f t="shared" si="0"/>
        <v>10</v>
      </c>
      <c r="G23" s="48">
        <v>10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50">
        <f t="shared" si="1"/>
        <v>0</v>
      </c>
      <c r="O23" s="47">
        <f t="shared" si="2"/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2</v>
      </c>
      <c r="Y23" s="37">
        <v>53</v>
      </c>
      <c r="Z23" s="37">
        <v>1</v>
      </c>
      <c r="AA23" s="37">
        <v>40</v>
      </c>
      <c r="AB23" s="50">
        <f t="shared" si="3"/>
        <v>3</v>
      </c>
      <c r="AC23" s="61">
        <v>292</v>
      </c>
      <c r="AD23" s="47">
        <f t="shared" si="4"/>
        <v>385</v>
      </c>
      <c r="AE23" s="56">
        <f t="shared" si="5"/>
        <v>13</v>
      </c>
      <c r="AF23" s="37">
        <v>0</v>
      </c>
      <c r="AG23" s="37">
        <v>0</v>
      </c>
      <c r="AH23" s="37">
        <v>3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58">
        <f t="shared" si="6"/>
        <v>857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</row>
    <row r="24" spans="1:48" ht="15">
      <c r="A24" s="31" t="s">
        <v>77</v>
      </c>
      <c r="B24" s="36">
        <v>5</v>
      </c>
      <c r="C24" s="41">
        <v>100</v>
      </c>
      <c r="D24" s="36">
        <v>2</v>
      </c>
      <c r="E24" s="36">
        <v>0</v>
      </c>
      <c r="F24" s="46">
        <f t="shared" si="0"/>
        <v>7</v>
      </c>
      <c r="G24" s="47">
        <v>13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50">
        <f t="shared" si="1"/>
        <v>0</v>
      </c>
      <c r="O24" s="47">
        <f t="shared" si="2"/>
        <v>0</v>
      </c>
      <c r="P24" s="36">
        <v>4</v>
      </c>
      <c r="Q24" s="36">
        <v>102</v>
      </c>
      <c r="R24" s="36">
        <v>0</v>
      </c>
      <c r="S24" s="36">
        <v>0</v>
      </c>
      <c r="T24" s="36">
        <v>6</v>
      </c>
      <c r="U24" s="36">
        <v>73</v>
      </c>
      <c r="V24" s="36">
        <v>0</v>
      </c>
      <c r="W24" s="36">
        <v>0</v>
      </c>
      <c r="X24" s="36">
        <v>1</v>
      </c>
      <c r="Y24" s="36">
        <v>53</v>
      </c>
      <c r="Z24" s="36">
        <v>18</v>
      </c>
      <c r="AA24" s="36">
        <v>253</v>
      </c>
      <c r="AB24" s="50">
        <f t="shared" si="3"/>
        <v>29</v>
      </c>
      <c r="AC24" s="60">
        <v>530</v>
      </c>
      <c r="AD24" s="47">
        <f t="shared" si="4"/>
        <v>1011</v>
      </c>
      <c r="AE24" s="56">
        <f t="shared" si="5"/>
        <v>36</v>
      </c>
      <c r="AF24" s="36">
        <v>6</v>
      </c>
      <c r="AG24" s="36">
        <v>0</v>
      </c>
      <c r="AH24" s="36">
        <v>1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58">
        <f t="shared" si="6"/>
        <v>1124</v>
      </c>
      <c r="AO24" s="36">
        <v>6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</row>
    <row r="25" spans="1:48" ht="15">
      <c r="A25" s="31" t="s">
        <v>78</v>
      </c>
      <c r="B25" s="36">
        <v>2</v>
      </c>
      <c r="C25" s="42">
        <v>276</v>
      </c>
      <c r="D25" s="36">
        <v>0</v>
      </c>
      <c r="E25" s="36">
        <v>0</v>
      </c>
      <c r="F25" s="46">
        <f t="shared" si="0"/>
        <v>2</v>
      </c>
      <c r="G25" s="47">
        <v>0</v>
      </c>
      <c r="H25" s="36">
        <v>0</v>
      </c>
      <c r="I25" s="36">
        <v>0</v>
      </c>
      <c r="J25" s="36">
        <v>4</v>
      </c>
      <c r="K25" s="36">
        <v>830</v>
      </c>
      <c r="L25" s="36">
        <v>1</v>
      </c>
      <c r="M25" s="36">
        <v>130</v>
      </c>
      <c r="N25" s="50">
        <f t="shared" si="1"/>
        <v>5</v>
      </c>
      <c r="O25" s="47">
        <f t="shared" si="2"/>
        <v>960</v>
      </c>
      <c r="P25" s="36">
        <v>4</v>
      </c>
      <c r="Q25" s="36">
        <v>410</v>
      </c>
      <c r="R25" s="36">
        <v>1</v>
      </c>
      <c r="S25" s="36">
        <v>6</v>
      </c>
      <c r="T25" s="36">
        <v>40</v>
      </c>
      <c r="U25" s="36">
        <v>952</v>
      </c>
      <c r="V25" s="36">
        <v>0</v>
      </c>
      <c r="W25" s="36">
        <v>0</v>
      </c>
      <c r="X25" s="36">
        <v>1</v>
      </c>
      <c r="Y25" s="36">
        <v>46</v>
      </c>
      <c r="Z25" s="36">
        <v>25</v>
      </c>
      <c r="AA25" s="36">
        <v>575</v>
      </c>
      <c r="AB25" s="50">
        <f t="shared" si="3"/>
        <v>71</v>
      </c>
      <c r="AC25" s="62">
        <v>213</v>
      </c>
      <c r="AD25" s="47">
        <f t="shared" si="4"/>
        <v>2202</v>
      </c>
      <c r="AE25" s="56">
        <f t="shared" si="5"/>
        <v>78</v>
      </c>
      <c r="AF25" s="36">
        <v>0</v>
      </c>
      <c r="AG25" s="36">
        <v>0</v>
      </c>
      <c r="AH25" s="36">
        <v>6</v>
      </c>
      <c r="AI25" s="36">
        <v>0</v>
      </c>
      <c r="AJ25" s="36">
        <v>1</v>
      </c>
      <c r="AK25" s="36">
        <v>0</v>
      </c>
      <c r="AL25" s="36">
        <v>0</v>
      </c>
      <c r="AM25" s="36">
        <v>0</v>
      </c>
      <c r="AN25" s="58">
        <f t="shared" si="6"/>
        <v>3438</v>
      </c>
      <c r="AO25" s="36">
        <v>0</v>
      </c>
      <c r="AP25" s="36">
        <v>0</v>
      </c>
      <c r="AQ25" s="36">
        <v>379</v>
      </c>
      <c r="AR25" s="36">
        <v>0</v>
      </c>
      <c r="AS25" s="36">
        <v>930</v>
      </c>
      <c r="AT25" s="36">
        <v>0</v>
      </c>
      <c r="AU25" s="36">
        <v>0</v>
      </c>
      <c r="AV25" s="36">
        <v>0</v>
      </c>
    </row>
    <row r="26" spans="1:48" ht="15">
      <c r="A26" s="31" t="s">
        <v>79</v>
      </c>
      <c r="B26" s="36">
        <v>3</v>
      </c>
      <c r="C26" s="42">
        <v>141</v>
      </c>
      <c r="D26" s="36">
        <v>2</v>
      </c>
      <c r="E26" s="36">
        <v>0</v>
      </c>
      <c r="F26" s="46">
        <f t="shared" si="0"/>
        <v>5</v>
      </c>
      <c r="G26" s="47">
        <v>23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50">
        <f t="shared" si="1"/>
        <v>0</v>
      </c>
      <c r="O26" s="47">
        <f t="shared" si="2"/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30</v>
      </c>
      <c r="Z26" s="36">
        <v>9</v>
      </c>
      <c r="AA26" s="36">
        <v>235</v>
      </c>
      <c r="AB26" s="50">
        <f t="shared" si="3"/>
        <v>10</v>
      </c>
      <c r="AC26" s="60">
        <v>156</v>
      </c>
      <c r="AD26" s="47">
        <f t="shared" si="4"/>
        <v>421</v>
      </c>
      <c r="AE26" s="56">
        <f t="shared" si="5"/>
        <v>15</v>
      </c>
      <c r="AF26" s="36">
        <v>2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58">
        <f t="shared" si="6"/>
        <v>585</v>
      </c>
      <c r="AO26" s="36">
        <v>87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</row>
    <row r="27" spans="1:48" ht="15">
      <c r="A27" s="31" t="s">
        <v>80</v>
      </c>
      <c r="B27" s="36">
        <v>15</v>
      </c>
      <c r="C27" s="41">
        <v>565</v>
      </c>
      <c r="D27" s="38">
        <v>7</v>
      </c>
      <c r="E27" s="36">
        <v>0</v>
      </c>
      <c r="F27" s="46">
        <f t="shared" si="0"/>
        <v>22</v>
      </c>
      <c r="G27" s="47">
        <v>91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50">
        <f t="shared" si="1"/>
        <v>0</v>
      </c>
      <c r="O27" s="47">
        <f t="shared" si="2"/>
        <v>0</v>
      </c>
      <c r="P27" s="36">
        <v>1</v>
      </c>
      <c r="Q27" s="36">
        <v>60</v>
      </c>
      <c r="R27" s="36">
        <v>0</v>
      </c>
      <c r="S27" s="36">
        <v>0</v>
      </c>
      <c r="T27" s="36">
        <v>3</v>
      </c>
      <c r="U27" s="36">
        <v>77</v>
      </c>
      <c r="V27" s="36">
        <v>0</v>
      </c>
      <c r="W27" s="36">
        <v>0</v>
      </c>
      <c r="X27" s="36">
        <v>3</v>
      </c>
      <c r="Y27" s="36">
        <v>170</v>
      </c>
      <c r="Z27" s="36">
        <v>3</v>
      </c>
      <c r="AA27" s="36">
        <v>80</v>
      </c>
      <c r="AB27" s="50">
        <f t="shared" si="3"/>
        <v>10</v>
      </c>
      <c r="AC27" s="60">
        <v>1420</v>
      </c>
      <c r="AD27" s="47">
        <f t="shared" si="4"/>
        <v>1807</v>
      </c>
      <c r="AE27" s="56">
        <f t="shared" si="5"/>
        <v>32</v>
      </c>
      <c r="AF27" s="36">
        <v>7</v>
      </c>
      <c r="AG27" s="36">
        <v>0</v>
      </c>
      <c r="AH27" s="36">
        <v>5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58">
        <f t="shared" si="6"/>
        <v>2463</v>
      </c>
      <c r="AO27" s="36">
        <v>125</v>
      </c>
      <c r="AP27" s="36"/>
      <c r="AQ27" s="36">
        <v>135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</row>
    <row r="28" spans="1:48" ht="46.5">
      <c r="A28" s="33" t="s">
        <v>81</v>
      </c>
      <c r="B28" s="37">
        <v>18</v>
      </c>
      <c r="C28" s="43">
        <v>3957</v>
      </c>
      <c r="D28" s="37">
        <v>7</v>
      </c>
      <c r="E28" s="37">
        <v>0</v>
      </c>
      <c r="F28" s="46">
        <f t="shared" si="0"/>
        <v>25</v>
      </c>
      <c r="G28" s="48">
        <v>87</v>
      </c>
      <c r="H28" s="37">
        <v>0</v>
      </c>
      <c r="I28" s="37">
        <v>0</v>
      </c>
      <c r="J28" s="37">
        <v>0</v>
      </c>
      <c r="K28" s="37">
        <v>0</v>
      </c>
      <c r="L28" s="37">
        <v>2</v>
      </c>
      <c r="M28" s="37">
        <v>94</v>
      </c>
      <c r="N28" s="50">
        <f t="shared" si="1"/>
        <v>2</v>
      </c>
      <c r="O28" s="47">
        <f t="shared" si="2"/>
        <v>94</v>
      </c>
      <c r="P28" s="37">
        <v>0</v>
      </c>
      <c r="Q28" s="37">
        <v>0</v>
      </c>
      <c r="R28" s="37">
        <v>0</v>
      </c>
      <c r="S28" s="37">
        <v>0</v>
      </c>
      <c r="T28" s="37">
        <v>9</v>
      </c>
      <c r="U28" s="37">
        <v>113</v>
      </c>
      <c r="V28" s="37">
        <v>1</v>
      </c>
      <c r="W28" s="37">
        <v>41</v>
      </c>
      <c r="X28" s="37">
        <v>6</v>
      </c>
      <c r="Y28" s="37">
        <v>934</v>
      </c>
      <c r="Z28" s="37">
        <v>57</v>
      </c>
      <c r="AA28" s="37">
        <v>1586</v>
      </c>
      <c r="AB28" s="50">
        <f t="shared" si="3"/>
        <v>73</v>
      </c>
      <c r="AC28" s="61">
        <v>1887</v>
      </c>
      <c r="AD28" s="47">
        <f t="shared" si="4"/>
        <v>4561</v>
      </c>
      <c r="AE28" s="56">
        <f t="shared" si="5"/>
        <v>100</v>
      </c>
      <c r="AF28" s="37">
        <v>7</v>
      </c>
      <c r="AG28" s="37">
        <v>2</v>
      </c>
      <c r="AH28" s="37">
        <v>1</v>
      </c>
      <c r="AI28" s="37">
        <v>0</v>
      </c>
      <c r="AJ28" s="37">
        <v>0</v>
      </c>
      <c r="AK28" s="37">
        <v>0</v>
      </c>
      <c r="AL28" s="37">
        <v>0</v>
      </c>
      <c r="AM28" s="37">
        <v>1</v>
      </c>
      <c r="AN28" s="58">
        <f t="shared" si="6"/>
        <v>8699</v>
      </c>
      <c r="AO28" s="37">
        <v>642</v>
      </c>
      <c r="AP28" s="37">
        <v>2416</v>
      </c>
      <c r="AQ28" s="37">
        <v>64</v>
      </c>
      <c r="AR28" s="37">
        <v>0</v>
      </c>
      <c r="AS28" s="37">
        <v>0</v>
      </c>
      <c r="AT28" s="37">
        <v>0</v>
      </c>
      <c r="AU28" s="37">
        <v>0</v>
      </c>
      <c r="AV28" s="37">
        <v>14</v>
      </c>
    </row>
    <row r="29" spans="1:48" ht="46.5">
      <c r="A29" s="33" t="s">
        <v>82</v>
      </c>
      <c r="B29" s="36">
        <v>6</v>
      </c>
      <c r="C29" s="41">
        <v>785</v>
      </c>
      <c r="D29" s="36">
        <v>7</v>
      </c>
      <c r="E29" s="36">
        <v>0</v>
      </c>
      <c r="F29" s="46">
        <f t="shared" si="0"/>
        <v>13</v>
      </c>
      <c r="G29" s="47">
        <v>56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50">
        <f t="shared" si="1"/>
        <v>0</v>
      </c>
      <c r="O29" s="47">
        <f t="shared" si="2"/>
        <v>0</v>
      </c>
      <c r="P29" s="36">
        <v>0</v>
      </c>
      <c r="Q29" s="36">
        <v>0</v>
      </c>
      <c r="R29" s="36">
        <v>0</v>
      </c>
      <c r="S29" s="36">
        <v>0</v>
      </c>
      <c r="T29" s="36">
        <v>1</v>
      </c>
      <c r="U29" s="36">
        <v>155</v>
      </c>
      <c r="V29" s="36">
        <v>0</v>
      </c>
      <c r="W29" s="36">
        <v>0</v>
      </c>
      <c r="X29" s="36">
        <v>0</v>
      </c>
      <c r="Y29" s="36">
        <v>0</v>
      </c>
      <c r="Z29" s="36">
        <v>7</v>
      </c>
      <c r="AA29" s="36">
        <v>124</v>
      </c>
      <c r="AB29" s="50">
        <f t="shared" si="3"/>
        <v>8</v>
      </c>
      <c r="AC29" s="63">
        <v>7520</v>
      </c>
      <c r="AD29" s="47">
        <f t="shared" si="4"/>
        <v>7799</v>
      </c>
      <c r="AE29" s="56">
        <f t="shared" si="5"/>
        <v>21</v>
      </c>
      <c r="AF29" s="36">
        <v>4</v>
      </c>
      <c r="AG29" s="36">
        <v>1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58">
        <f t="shared" si="6"/>
        <v>8640</v>
      </c>
      <c r="AO29" s="36">
        <v>4</v>
      </c>
      <c r="AP29" s="36">
        <v>1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</row>
    <row r="30" spans="1:48" ht="15">
      <c r="A30" s="39" t="s">
        <v>83</v>
      </c>
      <c r="B30" s="40">
        <f>SUM(B7:B29)</f>
        <v>159</v>
      </c>
      <c r="C30" s="45">
        <f aca="true" t="shared" si="7" ref="C30:M30">SUM(C7:C29)</f>
        <v>11899</v>
      </c>
      <c r="D30" s="40">
        <f t="shared" si="7"/>
        <v>178</v>
      </c>
      <c r="E30" s="40">
        <f t="shared" si="7"/>
        <v>1</v>
      </c>
      <c r="F30" s="46">
        <f t="shared" si="0"/>
        <v>338</v>
      </c>
      <c r="G30" s="49">
        <f t="shared" si="7"/>
        <v>1504</v>
      </c>
      <c r="H30" s="40">
        <f t="shared" si="7"/>
        <v>0</v>
      </c>
      <c r="I30" s="40">
        <f t="shared" si="7"/>
        <v>0</v>
      </c>
      <c r="J30" s="40">
        <f t="shared" si="7"/>
        <v>13</v>
      </c>
      <c r="K30" s="40">
        <f t="shared" si="7"/>
        <v>1364</v>
      </c>
      <c r="L30" s="40">
        <f t="shared" si="7"/>
        <v>4</v>
      </c>
      <c r="M30" s="40">
        <f t="shared" si="7"/>
        <v>233</v>
      </c>
      <c r="N30" s="50">
        <f t="shared" si="1"/>
        <v>17</v>
      </c>
      <c r="O30" s="47">
        <f t="shared" si="2"/>
        <v>1597</v>
      </c>
      <c r="P30" s="40">
        <f aca="true" t="shared" si="8" ref="P30:AV30">SUM(P7:P29)</f>
        <v>40</v>
      </c>
      <c r="Q30" s="40">
        <f t="shared" si="8"/>
        <v>3148</v>
      </c>
      <c r="R30" s="40">
        <f t="shared" si="8"/>
        <v>3</v>
      </c>
      <c r="S30" s="40">
        <f t="shared" si="8"/>
        <v>12</v>
      </c>
      <c r="T30" s="40">
        <f t="shared" si="8"/>
        <v>191</v>
      </c>
      <c r="U30" s="40">
        <f t="shared" si="8"/>
        <v>4130</v>
      </c>
      <c r="V30" s="40">
        <f t="shared" si="8"/>
        <v>3</v>
      </c>
      <c r="W30" s="40">
        <f t="shared" si="8"/>
        <v>144</v>
      </c>
      <c r="X30" s="40">
        <f t="shared" si="8"/>
        <v>52</v>
      </c>
      <c r="Y30" s="40">
        <f t="shared" si="8"/>
        <v>6117</v>
      </c>
      <c r="Z30" s="40">
        <f t="shared" si="8"/>
        <v>426</v>
      </c>
      <c r="AA30" s="40">
        <f t="shared" si="8"/>
        <v>21963</v>
      </c>
      <c r="AB30" s="50">
        <f t="shared" si="3"/>
        <v>715</v>
      </c>
      <c r="AC30" s="64">
        <f t="shared" si="8"/>
        <v>31164</v>
      </c>
      <c r="AD30" s="47">
        <f t="shared" si="4"/>
        <v>66678</v>
      </c>
      <c r="AE30" s="56">
        <f t="shared" si="5"/>
        <v>1070</v>
      </c>
      <c r="AF30" s="40">
        <f t="shared" si="8"/>
        <v>162</v>
      </c>
      <c r="AG30" s="40">
        <f t="shared" si="8"/>
        <v>19</v>
      </c>
      <c r="AH30" s="40">
        <f t="shared" si="8"/>
        <v>79</v>
      </c>
      <c r="AI30" s="40">
        <f t="shared" si="8"/>
        <v>3</v>
      </c>
      <c r="AJ30" s="40">
        <f t="shared" si="8"/>
        <v>1</v>
      </c>
      <c r="AK30" s="40">
        <f t="shared" si="8"/>
        <v>2</v>
      </c>
      <c r="AL30" s="40">
        <f t="shared" si="8"/>
        <v>1</v>
      </c>
      <c r="AM30" s="40">
        <f t="shared" si="8"/>
        <v>2</v>
      </c>
      <c r="AN30" s="58">
        <f t="shared" si="6"/>
        <v>81678</v>
      </c>
      <c r="AO30" s="40">
        <f t="shared" si="8"/>
        <v>4752</v>
      </c>
      <c r="AP30" s="40">
        <f t="shared" si="8"/>
        <v>9493</v>
      </c>
      <c r="AQ30" s="40">
        <f t="shared" si="8"/>
        <v>2346</v>
      </c>
      <c r="AR30" s="40">
        <f t="shared" si="8"/>
        <v>0</v>
      </c>
      <c r="AS30" s="40">
        <f t="shared" si="8"/>
        <v>934</v>
      </c>
      <c r="AT30" s="40">
        <f t="shared" si="8"/>
        <v>12</v>
      </c>
      <c r="AU30" s="40">
        <f t="shared" si="8"/>
        <v>105</v>
      </c>
      <c r="AV30" s="40">
        <f t="shared" si="8"/>
        <v>21</v>
      </c>
    </row>
    <row r="33" spans="2:3" ht="13.5">
      <c r="B33" s="4" t="s">
        <v>85</v>
      </c>
      <c r="C33" s="4" t="s">
        <v>86</v>
      </c>
    </row>
    <row r="34" spans="1:3" ht="15">
      <c r="A34" s="1" t="s">
        <v>84</v>
      </c>
      <c r="B34" s="4">
        <v>43</v>
      </c>
      <c r="C34" s="4">
        <v>40</v>
      </c>
    </row>
    <row r="35" spans="1:3" ht="15">
      <c r="A35" s="32" t="s">
        <v>61</v>
      </c>
      <c r="B35" s="4">
        <v>37</v>
      </c>
      <c r="C35" s="4">
        <v>37</v>
      </c>
    </row>
    <row r="36" spans="1:3" ht="15">
      <c r="A36" s="32" t="s">
        <v>62</v>
      </c>
      <c r="B36" s="4">
        <v>181</v>
      </c>
      <c r="C36" s="4">
        <v>177</v>
      </c>
    </row>
    <row r="37" spans="1:3" ht="15">
      <c r="A37" s="32" t="s">
        <v>63</v>
      </c>
      <c r="B37" s="4">
        <v>49</v>
      </c>
      <c r="C37" s="4">
        <v>55</v>
      </c>
    </row>
    <row r="38" spans="1:3" ht="15">
      <c r="A38" s="31" t="s">
        <v>64</v>
      </c>
      <c r="B38" s="4">
        <v>26</v>
      </c>
      <c r="C38" s="4">
        <v>34</v>
      </c>
    </row>
    <row r="39" spans="1:3" ht="15">
      <c r="A39" s="35" t="s">
        <v>65</v>
      </c>
      <c r="B39" s="4">
        <v>33</v>
      </c>
      <c r="C39" s="4">
        <v>23</v>
      </c>
    </row>
    <row r="40" spans="1:3" ht="15">
      <c r="A40" s="31" t="s">
        <v>66</v>
      </c>
      <c r="B40" s="4">
        <v>27</v>
      </c>
      <c r="C40" s="4">
        <v>42</v>
      </c>
    </row>
    <row r="41" spans="1:3" ht="15">
      <c r="A41" s="31" t="s">
        <v>67</v>
      </c>
      <c r="B41" s="4">
        <v>42</v>
      </c>
      <c r="C41" s="4">
        <v>42</v>
      </c>
    </row>
    <row r="42" spans="1:3" ht="15">
      <c r="A42" s="35" t="s">
        <v>68</v>
      </c>
      <c r="B42" s="4">
        <v>57</v>
      </c>
      <c r="C42" s="4">
        <v>42</v>
      </c>
    </row>
    <row r="43" spans="1:3" ht="15">
      <c r="A43" s="31" t="s">
        <v>69</v>
      </c>
      <c r="B43" s="4">
        <v>19</v>
      </c>
      <c r="C43" s="4">
        <v>28</v>
      </c>
    </row>
    <row r="44" spans="1:3" ht="15">
      <c r="A44" s="31" t="s">
        <v>70</v>
      </c>
      <c r="B44" s="4">
        <v>14</v>
      </c>
      <c r="C44" s="4">
        <v>15</v>
      </c>
    </row>
    <row r="45" spans="1:3" ht="15">
      <c r="A45" s="31" t="s">
        <v>71</v>
      </c>
      <c r="B45" s="4">
        <v>72</v>
      </c>
      <c r="C45" s="4">
        <v>51</v>
      </c>
    </row>
    <row r="46" spans="1:3" ht="15">
      <c r="A46" s="31" t="s">
        <v>72</v>
      </c>
      <c r="B46" s="4">
        <v>67</v>
      </c>
      <c r="C46" s="4">
        <v>73</v>
      </c>
    </row>
    <row r="47" spans="1:3" ht="15">
      <c r="A47" s="51" t="s">
        <v>73</v>
      </c>
      <c r="B47" s="4">
        <v>34</v>
      </c>
      <c r="C47" s="4">
        <v>24</v>
      </c>
    </row>
    <row r="48" spans="1:3" ht="15">
      <c r="A48" s="31" t="s">
        <v>74</v>
      </c>
      <c r="B48" s="4">
        <v>26</v>
      </c>
      <c r="C48" s="4">
        <v>26</v>
      </c>
    </row>
    <row r="49" spans="1:3" ht="15">
      <c r="A49" s="31" t="s">
        <v>75</v>
      </c>
      <c r="B49" s="4">
        <v>48</v>
      </c>
      <c r="C49" s="4">
        <v>51</v>
      </c>
    </row>
    <row r="50" spans="1:3" ht="15">
      <c r="A50" s="31" t="s">
        <v>76</v>
      </c>
      <c r="B50" s="4">
        <v>13</v>
      </c>
      <c r="C50" s="4">
        <v>10</v>
      </c>
    </row>
    <row r="51" spans="1:3" ht="15">
      <c r="A51" s="31" t="s">
        <v>77</v>
      </c>
      <c r="B51" s="4">
        <v>36</v>
      </c>
      <c r="C51" s="4">
        <v>27</v>
      </c>
    </row>
    <row r="52" spans="1:3" ht="15">
      <c r="A52" s="31" t="s">
        <v>78</v>
      </c>
      <c r="B52" s="4">
        <v>78</v>
      </c>
      <c r="C52" s="4">
        <v>132</v>
      </c>
    </row>
    <row r="53" spans="1:3" ht="15">
      <c r="A53" s="31" t="s">
        <v>79</v>
      </c>
      <c r="B53" s="4">
        <v>15</v>
      </c>
      <c r="C53" s="4">
        <v>11</v>
      </c>
    </row>
    <row r="54" spans="1:3" ht="15">
      <c r="A54" s="31" t="s">
        <v>80</v>
      </c>
      <c r="B54" s="4">
        <v>32</v>
      </c>
      <c r="C54" s="4">
        <v>32</v>
      </c>
    </row>
    <row r="55" spans="1:3" ht="46.5">
      <c r="A55" s="33" t="s">
        <v>81</v>
      </c>
      <c r="B55" s="4">
        <v>100</v>
      </c>
      <c r="C55" s="4">
        <v>27</v>
      </c>
    </row>
    <row r="56" spans="1:3" ht="46.5">
      <c r="A56" s="33" t="s">
        <v>82</v>
      </c>
      <c r="B56" s="4">
        <v>21</v>
      </c>
      <c r="C56" s="4">
        <v>27</v>
      </c>
    </row>
    <row r="63" spans="2:3" ht="13.5">
      <c r="B63" s="76" t="s">
        <v>7</v>
      </c>
      <c r="C63" s="76"/>
    </row>
    <row r="65" spans="1:2" ht="15">
      <c r="A65" s="1" t="s">
        <v>84</v>
      </c>
      <c r="B65" s="4">
        <v>989</v>
      </c>
    </row>
    <row r="66" spans="1:2" ht="15">
      <c r="A66" s="32" t="s">
        <v>61</v>
      </c>
      <c r="B66" s="4">
        <v>2702</v>
      </c>
    </row>
    <row r="67" spans="1:2" ht="15">
      <c r="A67" s="32" t="s">
        <v>62</v>
      </c>
      <c r="B67" s="4">
        <v>5272</v>
      </c>
    </row>
    <row r="68" spans="1:2" ht="15">
      <c r="A68" s="32" t="s">
        <v>63</v>
      </c>
      <c r="B68" s="4">
        <v>3435</v>
      </c>
    </row>
    <row r="69" spans="1:2" ht="15">
      <c r="A69" s="31" t="s">
        <v>64</v>
      </c>
      <c r="B69" s="4">
        <v>2689</v>
      </c>
    </row>
    <row r="70" spans="1:2" ht="15">
      <c r="A70" s="35" t="s">
        <v>65</v>
      </c>
      <c r="B70" s="4">
        <v>1014</v>
      </c>
    </row>
    <row r="71" spans="1:2" ht="15">
      <c r="A71" s="31" t="s">
        <v>66</v>
      </c>
      <c r="B71" s="4">
        <v>1298</v>
      </c>
    </row>
    <row r="72" spans="1:2" ht="15">
      <c r="A72" s="31" t="s">
        <v>67</v>
      </c>
      <c r="B72" s="4">
        <v>8375</v>
      </c>
    </row>
    <row r="73" spans="1:2" ht="15">
      <c r="A73" s="35" t="s">
        <v>68</v>
      </c>
      <c r="B73" s="4">
        <v>3821</v>
      </c>
    </row>
    <row r="74" spans="1:2" ht="15">
      <c r="A74" s="31" t="s">
        <v>69</v>
      </c>
      <c r="B74" s="4">
        <v>2073</v>
      </c>
    </row>
    <row r="75" spans="1:2" ht="15">
      <c r="A75" s="31" t="s">
        <v>70</v>
      </c>
      <c r="B75" s="4">
        <v>786</v>
      </c>
    </row>
    <row r="76" spans="1:2" ht="15">
      <c r="A76" s="31" t="s">
        <v>71</v>
      </c>
      <c r="B76" s="4">
        <v>3048</v>
      </c>
    </row>
    <row r="77" spans="1:2" ht="15">
      <c r="A77" s="31" t="s">
        <v>72</v>
      </c>
      <c r="B77" s="4">
        <v>2748</v>
      </c>
    </row>
    <row r="78" spans="1:2" ht="15">
      <c r="A78" s="51" t="s">
        <v>73</v>
      </c>
      <c r="B78" s="4">
        <v>2272</v>
      </c>
    </row>
    <row r="79" spans="1:2" ht="15">
      <c r="A79" s="31" t="s">
        <v>74</v>
      </c>
      <c r="B79" s="4">
        <v>3018</v>
      </c>
    </row>
    <row r="80" spans="1:2" ht="15">
      <c r="A80" s="31" t="s">
        <v>75</v>
      </c>
      <c r="B80" s="4">
        <v>12332</v>
      </c>
    </row>
    <row r="81" spans="1:2" ht="15">
      <c r="A81" s="31" t="s">
        <v>76</v>
      </c>
      <c r="B81" s="4">
        <v>857</v>
      </c>
    </row>
    <row r="82" spans="1:2" ht="15">
      <c r="A82" s="31" t="s">
        <v>77</v>
      </c>
      <c r="B82" s="4">
        <v>1124</v>
      </c>
    </row>
    <row r="83" spans="1:2" ht="15">
      <c r="A83" s="31" t="s">
        <v>78</v>
      </c>
      <c r="B83" s="4">
        <v>3438</v>
      </c>
    </row>
    <row r="84" spans="1:2" ht="15">
      <c r="A84" s="31" t="s">
        <v>79</v>
      </c>
      <c r="B84" s="4">
        <v>585</v>
      </c>
    </row>
    <row r="85" spans="1:2" ht="15">
      <c r="A85" s="31" t="s">
        <v>80</v>
      </c>
      <c r="B85" s="4">
        <v>2463</v>
      </c>
    </row>
    <row r="86" spans="1:2" ht="46.5">
      <c r="A86" s="33" t="s">
        <v>81</v>
      </c>
      <c r="B86" s="4">
        <v>8699</v>
      </c>
    </row>
    <row r="87" spans="1:2" ht="46.5">
      <c r="A87" s="33" t="s">
        <v>82</v>
      </c>
      <c r="B87" s="4">
        <v>8640</v>
      </c>
    </row>
    <row r="89" spans="1:2" ht="15">
      <c r="A89" s="1" t="s">
        <v>84</v>
      </c>
      <c r="B89" s="4">
        <v>265</v>
      </c>
    </row>
    <row r="90" spans="1:2" ht="15">
      <c r="A90" s="32" t="s">
        <v>61</v>
      </c>
      <c r="B90" s="4">
        <v>1890</v>
      </c>
    </row>
    <row r="91" spans="1:2" ht="15">
      <c r="A91" s="32" t="s">
        <v>62</v>
      </c>
      <c r="B91" s="4">
        <v>875</v>
      </c>
    </row>
    <row r="92" spans="1:2" ht="15">
      <c r="A92" s="32" t="s">
        <v>63</v>
      </c>
      <c r="B92" s="4">
        <v>1953</v>
      </c>
    </row>
    <row r="93" spans="1:2" ht="15">
      <c r="A93" s="31" t="s">
        <v>64</v>
      </c>
      <c r="B93" s="4">
        <v>1596</v>
      </c>
    </row>
    <row r="94" spans="1:2" ht="15">
      <c r="A94" s="35" t="s">
        <v>65</v>
      </c>
      <c r="B94" s="4">
        <v>58</v>
      </c>
    </row>
    <row r="95" spans="1:2" ht="15">
      <c r="A95" s="31" t="s">
        <v>66</v>
      </c>
      <c r="B95" s="4">
        <v>363</v>
      </c>
    </row>
    <row r="96" spans="1:2" ht="15">
      <c r="A96" s="31" t="s">
        <v>67</v>
      </c>
      <c r="B96" s="4">
        <v>720</v>
      </c>
    </row>
    <row r="97" spans="1:2" ht="15">
      <c r="A97" s="35" t="s">
        <v>68</v>
      </c>
      <c r="B97" s="4">
        <v>336</v>
      </c>
    </row>
    <row r="98" spans="1:2" ht="15">
      <c r="A98" s="31" t="s">
        <v>69</v>
      </c>
      <c r="B98" s="4">
        <v>814</v>
      </c>
    </row>
    <row r="99" spans="1:2" ht="15">
      <c r="A99" s="31" t="s">
        <v>70</v>
      </c>
      <c r="B99" s="4">
        <v>498</v>
      </c>
    </row>
    <row r="100" spans="1:2" ht="15">
      <c r="A100" s="31" t="s">
        <v>71</v>
      </c>
      <c r="B100" s="4">
        <v>858</v>
      </c>
    </row>
    <row r="101" spans="1:2" ht="15">
      <c r="A101" s="31" t="s">
        <v>72</v>
      </c>
      <c r="B101" s="4">
        <v>850</v>
      </c>
    </row>
    <row r="102" spans="1:2" ht="15">
      <c r="A102" s="51" t="s">
        <v>73</v>
      </c>
      <c r="B102" s="4">
        <v>1678</v>
      </c>
    </row>
    <row r="103" spans="1:2" ht="15">
      <c r="A103" s="31" t="s">
        <v>74</v>
      </c>
      <c r="B103" s="4">
        <v>2072</v>
      </c>
    </row>
    <row r="104" spans="1:2" ht="15">
      <c r="A104" s="31" t="s">
        <v>75</v>
      </c>
      <c r="B104" s="4">
        <v>4320</v>
      </c>
    </row>
    <row r="105" spans="1:2" ht="15">
      <c r="A105" s="31" t="s">
        <v>76</v>
      </c>
      <c r="B105" s="4">
        <v>292</v>
      </c>
    </row>
    <row r="106" spans="1:2" ht="15">
      <c r="A106" s="31" t="s">
        <v>77</v>
      </c>
      <c r="B106" s="4">
        <v>530</v>
      </c>
    </row>
    <row r="107" spans="1:2" ht="15">
      <c r="A107" s="31" t="s">
        <v>78</v>
      </c>
      <c r="B107" s="4">
        <v>213</v>
      </c>
    </row>
    <row r="108" spans="1:2" ht="15">
      <c r="A108" s="31" t="s">
        <v>79</v>
      </c>
      <c r="B108" s="4">
        <v>156</v>
      </c>
    </row>
    <row r="109" spans="1:2" ht="15">
      <c r="A109" s="31" t="s">
        <v>80</v>
      </c>
      <c r="B109" s="4">
        <v>1420</v>
      </c>
    </row>
    <row r="110" spans="1:2" ht="46.5">
      <c r="A110" s="33" t="s">
        <v>81</v>
      </c>
      <c r="B110" s="4">
        <v>1887</v>
      </c>
    </row>
    <row r="111" spans="1:2" ht="46.5">
      <c r="A111" s="33" t="s">
        <v>82</v>
      </c>
      <c r="B111" s="4">
        <v>7520</v>
      </c>
    </row>
  </sheetData>
  <sheetProtection/>
  <mergeCells count="53">
    <mergeCell ref="AM2:AM5"/>
    <mergeCell ref="AU2:AU5"/>
    <mergeCell ref="AQ2:AQ5"/>
    <mergeCell ref="AS2:AS5"/>
    <mergeCell ref="AT2:AT5"/>
    <mergeCell ref="AR2:AR5"/>
    <mergeCell ref="H2:O3"/>
    <mergeCell ref="O4:O5"/>
    <mergeCell ref="N4:N5"/>
    <mergeCell ref="AV2:AV5"/>
    <mergeCell ref="AP2:AP5"/>
    <mergeCell ref="AH2:AH5"/>
    <mergeCell ref="AO2:AO5"/>
    <mergeCell ref="AN2:AN5"/>
    <mergeCell ref="AJ2:AJ5"/>
    <mergeCell ref="AL2:AL5"/>
    <mergeCell ref="AI2:AI5"/>
    <mergeCell ref="AC4:AC5"/>
    <mergeCell ref="AG2:AG5"/>
    <mergeCell ref="AF2:AF5"/>
    <mergeCell ref="AE2:AE5"/>
    <mergeCell ref="P2:AD3"/>
    <mergeCell ref="AB4:AB5"/>
    <mergeCell ref="AD4:AD5"/>
    <mergeCell ref="T4:T5"/>
    <mergeCell ref="U4:U5"/>
    <mergeCell ref="H4:H5"/>
    <mergeCell ref="I4:I5"/>
    <mergeCell ref="R4:R5"/>
    <mergeCell ref="B4:B5"/>
    <mergeCell ref="C4:C5"/>
    <mergeCell ref="D4:D5"/>
    <mergeCell ref="E4:E5"/>
    <mergeCell ref="AK2:AK5"/>
    <mergeCell ref="W4:W5"/>
    <mergeCell ref="S4:S5"/>
    <mergeCell ref="F4:F5"/>
    <mergeCell ref="V4:V5"/>
    <mergeCell ref="P4:P5"/>
    <mergeCell ref="L4:L5"/>
    <mergeCell ref="G4:G5"/>
    <mergeCell ref="M4:M5"/>
    <mergeCell ref="Q4:Q5"/>
    <mergeCell ref="B63:C63"/>
    <mergeCell ref="X4:X5"/>
    <mergeCell ref="Y4:Y5"/>
    <mergeCell ref="A1:AV1"/>
    <mergeCell ref="B2:G3"/>
    <mergeCell ref="A2:A5"/>
    <mergeCell ref="Z4:Z5"/>
    <mergeCell ref="AA4:AA5"/>
    <mergeCell ref="J4:J5"/>
    <mergeCell ref="K4:K5"/>
  </mergeCells>
  <printOptions/>
  <pageMargins left="0.7" right="0.7" top="0.75" bottom="0.75" header="0.3" footer="0.3"/>
  <pageSetup fitToHeight="0" fitToWidth="1" horizontalDpi="600" verticalDpi="600" orientation="landscape" paperSize="8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2017-02-15T12:20:59Z</dcterms:modified>
  <cp:category/>
  <cp:version/>
  <cp:contentType/>
  <cp:contentStatus/>
</cp:coreProperties>
</file>